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P:\DI\CA METZ\PALAIS CAMBOUT\Dégats Eaux août 2024\OPERATION\4 - consultation TVX\DCE PLACE\"/>
    </mc:Choice>
  </mc:AlternateContent>
  <xr:revisionPtr revIDLastSave="0" documentId="8_{8A675FA6-19B2-4E6C-8CBA-19D5098C2D17}" xr6:coauthVersionLast="47" xr6:coauthVersionMax="47" xr10:uidLastSave="{00000000-0000-0000-0000-000000000000}"/>
  <bookViews>
    <workbookView xWindow="-120" yWindow="-120" windowWidth="29040" windowHeight="15720" tabRatio="924" firstSheet="1" activeTab="2" xr2:uid="{00000000-000D-0000-FFFF-FFFF00000000}"/>
  </bookViews>
  <sheets>
    <sheet name="TEST" sheetId="18" state="hidden" r:id="rId1"/>
    <sheet name="info" sheetId="17" r:id="rId2"/>
    <sheet name="LOT 06" sheetId="64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1">info!$A$1:$F$39</definedName>
    <definedName name="_xlnm.Print_Area" localSheetId="2">'LOT 06'!$A$1:$G$73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64" l="1"/>
  <c r="G2" i="64"/>
  <c r="C7" i="64"/>
  <c r="C5" i="64"/>
  <c r="C4" i="64"/>
  <c r="G39" i="64"/>
  <c r="G38" i="64"/>
  <c r="G33" i="64"/>
  <c r="G37" i="64"/>
  <c r="G49" i="64"/>
  <c r="G19" i="64"/>
  <c r="G50" i="64"/>
  <c r="G47" i="64"/>
  <c r="G46" i="64"/>
  <c r="G43" i="64"/>
  <c r="G45" i="64"/>
  <c r="G42" i="64"/>
  <c r="G41" i="64"/>
  <c r="G36" i="64"/>
  <c r="G35" i="64"/>
  <c r="G34" i="64"/>
  <c r="G31" i="64"/>
  <c r="G28" i="64"/>
  <c r="G30" i="64"/>
  <c r="G26" i="64"/>
  <c r="G23" i="64"/>
  <c r="G17" i="64"/>
  <c r="G16" i="64"/>
  <c r="G60" i="64"/>
  <c r="G73" i="64"/>
  <c r="G11" i="64"/>
  <c r="G51" i="64" l="1"/>
  <c r="G21" i="64"/>
  <c r="G62" i="64" l="1"/>
  <c r="G63" i="64" l="1"/>
  <c r="G64" i="64" s="1"/>
  <c r="B5" i="64" l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<sst xmlns="http://schemas.openxmlformats.org/spreadsheetml/2006/main" count="145" uniqueCount="121">
  <si>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</si>
  <si>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</si>
  <si>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</si>
  <si>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</si>
  <si>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</si>
  <si>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</si>
  <si>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</si>
  <si>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</si>
  <si>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</si>
  <si>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</si>
  <si>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</si>
  <si>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</si>
  <si>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</si>
  <si>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</si>
  <si>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</si>
  <si>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</si>
  <si>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</si>
  <si>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</si>
  <si>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</si>
  <si>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3.</t>
  </si>
  <si>
    <t>Constitution du DOE</t>
  </si>
  <si>
    <t>4.</t>
  </si>
  <si>
    <t>4.1.</t>
  </si>
  <si>
    <t>Numéro de l'article CCTP</t>
  </si>
  <si>
    <t xml:space="preserve"> TOTAL HT</t>
  </si>
  <si>
    <t>Les quantités ne sont données qu'à titre indicatif, l'entrepreneur est tenu de les vérifier, elles n'enlévent rien au caractère global et forfaitaire de la proposition.</t>
  </si>
  <si>
    <t>TRAVAUX PREPARATOIRES</t>
  </si>
  <si>
    <t>3.1.</t>
  </si>
  <si>
    <t>3.2.</t>
  </si>
  <si>
    <t>3.3.</t>
  </si>
  <si>
    <t>M2</t>
  </si>
  <si>
    <t>TVA 20%</t>
  </si>
  <si>
    <t>Compris</t>
  </si>
  <si>
    <t>FT</t>
  </si>
  <si>
    <t>ML</t>
  </si>
  <si>
    <t>Fait à:</t>
  </si>
  <si>
    <t>Le :</t>
  </si>
  <si>
    <t>Bon pour accord, signature client:</t>
  </si>
  <si>
    <t>Signature et cachet de l'entreprise :</t>
  </si>
  <si>
    <t xml:space="preserve"> TOTAL TTC</t>
  </si>
  <si>
    <t xml:space="preserve">LOT 02 PLATRERIE / FAUX PLAFONDS/ CLOISONS  /MENUISERIES INTERIEURES </t>
  </si>
  <si>
    <t>CDPGF</t>
  </si>
  <si>
    <t>SOUS TOTAL CHAP</t>
  </si>
  <si>
    <t>AUTRE PROPOSITION ENTREPRISE HORS ARTICLES PRESENT DANS LE CCTP</t>
  </si>
  <si>
    <t>ENS</t>
  </si>
  <si>
    <t>4.2.</t>
  </si>
  <si>
    <t>4.3.</t>
  </si>
  <si>
    <t>QTE AME</t>
  </si>
  <si>
    <t>QTE ENTREPRISE</t>
  </si>
  <si>
    <t>LOT 06 ELECTRICITE CFO&amp;CFA</t>
  </si>
  <si>
    <t>Eclairage</t>
  </si>
  <si>
    <t>TOTAL HT</t>
  </si>
  <si>
    <t>4.6.1</t>
  </si>
  <si>
    <t>4.6.2</t>
  </si>
  <si>
    <t>4.7.1</t>
  </si>
  <si>
    <t>4.7.2</t>
  </si>
  <si>
    <t>4.8.1</t>
  </si>
  <si>
    <t>LOT 05 PLOMBERIE SANITAIRE</t>
  </si>
  <si>
    <t>LOT 06 ELECTRICITE</t>
  </si>
  <si>
    <t>Documents à fournir après exécution</t>
  </si>
  <si>
    <t>Installation de chantier néant attribué au lot 1</t>
  </si>
  <si>
    <t>3.2.1.</t>
  </si>
  <si>
    <t>Etudes EXE</t>
  </si>
  <si>
    <t>3.2.2.</t>
  </si>
  <si>
    <t>DESCRIPTION DES OUVRAGES D’ELECTRICITE</t>
  </si>
  <si>
    <t>Coffret de chantier IP44-IK08 et raccordement 240V</t>
  </si>
  <si>
    <t>Installation provisoire d'éclairage</t>
  </si>
  <si>
    <t>Création d'un réseau de terre yc accessoires</t>
  </si>
  <si>
    <t>4.4.</t>
  </si>
  <si>
    <t>4.5.</t>
  </si>
  <si>
    <t>4.5.1.</t>
  </si>
  <si>
    <t>Chemin de câble type CABLOFIL 100x50mm CFO</t>
  </si>
  <si>
    <t>4.5.2.</t>
  </si>
  <si>
    <t>Chemin de câble CFA</t>
  </si>
  <si>
    <t>4.5.3.</t>
  </si>
  <si>
    <t>Goulotte</t>
  </si>
  <si>
    <t>4.5.4.</t>
  </si>
  <si>
    <t>Alimentation électrique PC 3x2.5 mm² (U1000 R2V Cuivre à 3 conducteurs)</t>
  </si>
  <si>
    <t>4.6.</t>
  </si>
  <si>
    <t>"pavé LED IP65 60x60cm</t>
  </si>
  <si>
    <t>Spots LED</t>
  </si>
  <si>
    <t>Détecteur de presence à 360° – BEG Luxomat RC-plus next ou équivalent</t>
  </si>
  <si>
    <t>4.7.</t>
  </si>
  <si>
    <t>Appareillages</t>
  </si>
  <si>
    <t>Prise PC</t>
  </si>
  <si>
    <t>4.8.</t>
  </si>
  <si>
    <t>Réseau VDI</t>
  </si>
  <si>
    <t>Câbles F/UTP Cat.6a -100 Ohms  (ligne RJ45 sur tertiaire)</t>
  </si>
  <si>
    <t>Raccordement + baie informatique</t>
  </si>
  <si>
    <t>4.9.</t>
  </si>
  <si>
    <t>BAES</t>
  </si>
  <si>
    <t xml:space="preserve">LOT 03 REVÊTEMENTS DE SOLS </t>
  </si>
  <si>
    <t>LOT 01 INSTALLATION - PREPARATION DE CHANTIER - DEMOLITION</t>
  </si>
  <si>
    <t>sécurité incendie SSI</t>
  </si>
  <si>
    <t>4.6.3</t>
  </si>
  <si>
    <t>Prise ménage PC</t>
  </si>
  <si>
    <t>4.7.3</t>
  </si>
  <si>
    <t>4.8.2</t>
  </si>
  <si>
    <t>4.8.3</t>
  </si>
  <si>
    <t>forfait concernant déplacement du SSI  selon nouvel aménagement</t>
  </si>
  <si>
    <t>4.6.4</t>
  </si>
  <si>
    <t>variateur et interrupteur bureau clos</t>
  </si>
  <si>
    <t>MINISTERE DE LA JUSTICE
 31 Rue du Cambout 57000 Metz</t>
  </si>
  <si>
    <t>Rénovation du Palais Cambout suite à dégâts des eaux</t>
  </si>
  <si>
    <t>Curage réseaux electricité et appareillage éclairage non conservé (plinthes , goulottes,perches, autre désignations non conservés) dépose luminaires R+2</t>
  </si>
  <si>
    <t>Armoire TGBT existante vérification</t>
  </si>
  <si>
    <t>Chemins de câble/ fourreaux/ goulottes en complement</t>
  </si>
  <si>
    <t xml:space="preserve"> CONTRÔLE D'ACCES
 + LOCAL INFORMATIQUE
 A remettre en service</t>
  </si>
  <si>
    <t>4.6.5</t>
  </si>
  <si>
    <t>4.6.6</t>
  </si>
  <si>
    <t xml:space="preserve"> Suspension</t>
  </si>
  <si>
    <t>Reglette éclairage miroir</t>
  </si>
  <si>
    <t>4.6.7</t>
  </si>
  <si>
    <t>Éclairage led encastré dans tablette ( Tube led encastré tablette cuisine)</t>
  </si>
  <si>
    <t xml:space="preserve">LOT 04 PEINTURES -SIGNALETIQUE </t>
  </si>
  <si>
    <t>4.9.1</t>
  </si>
  <si>
    <t>4.9.2</t>
  </si>
  <si>
    <t>Prise poste de travail 4 PC+2 RJ45</t>
  </si>
  <si>
    <t>AME PHASE DCE ind B</t>
  </si>
  <si>
    <t xml:space="preserve">Diagnostic de l'installation électrique suite à dégât des eaux + densification </t>
  </si>
  <si>
    <t>3.4.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</si>
</sst>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* #,##0.00_)\ &quot;€&quot;_ ;_ * \(#,##0.00\)\ &quot;€&quot;_ ;_ * &quot;-&quot;??_)\ &quot;€&quot;_ ;_ @_ "/>
    <numFmt numFmtId="165" formatCode="#,##0.00&quot; F&quot;;\-#,##0.00&quot; F&quot;"/>
    <numFmt numFmtId="166" formatCode="#,##0.00&quot; F&quot;;[Red]\-#,##0.00&quot; F&quot;"/>
    <numFmt numFmtId="167" formatCode="#,##0.00&quot;¤&quot;"/>
    <numFmt numFmtId="168" formatCode="#,##0.00\ &quot;€&quot;"/>
    <numFmt numFmtId="169" formatCode="#,##0.00\ _€"/>
    <numFmt numFmtId="171" formatCode="_-* #,##0.00\ [$€-1]_-;\-* #,##0.00\ [$€-1]_-;_-* &quot;-&quot;??\ [$€-1]_-"/>
    <numFmt numFmtId="172" formatCode="#,##0.00&quot;  &quot;"/>
    <numFmt numFmtId="173" formatCode="#,##0.00&quot; &quot;"/>
    <numFmt numFmtId="174" formatCode="0&quot;   &quot;"/>
  </numFmts>
  <fonts count="29">
    <font>
      <b/>
      <sz val="10"/>
      <name val="Times"/>
    </font>
    <font>
      <sz val="10"/>
      <name val="Geneva"/>
      <family val="2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8"/>
      <name val="Calibri"/>
      <family val="2"/>
      <scheme val="minor"/>
    </font>
    <font>
      <b/>
      <u/>
      <sz val="10"/>
      <color indexed="12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41">
    <xf numFmtId="165" fontId="0" fillId="0" borderId="1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6" fontId="11" fillId="0" borderId="0" applyFont="0" applyFill="0" applyBorder="0" applyAlignment="0" applyProtection="0"/>
    <xf numFmtId="165" fontId="12" fillId="0" borderId="1"/>
    <xf numFmtId="0" fontId="15" fillId="0" borderId="10" applyNumberFormat="0" applyFill="0" applyBorder="0">
      <alignment horizontal="left"/>
      <protection locked="0"/>
    </xf>
    <xf numFmtId="0" fontId="16" fillId="0" borderId="4" applyNumberFormat="0" applyFill="0" applyBorder="0" applyAlignment="0">
      <protection locked="0"/>
    </xf>
    <xf numFmtId="0" fontId="16" fillId="0" borderId="10" applyNumberFormat="0" applyFill="0" applyBorder="0">
      <alignment horizontal="center"/>
      <protection locked="0"/>
    </xf>
    <xf numFmtId="172" fontId="16" fillId="0" borderId="10" applyFill="0" applyBorder="0" applyAlignment="0"/>
    <xf numFmtId="0" fontId="15" fillId="0" borderId="0" applyNumberFormat="0" applyFill="0" applyBorder="0">
      <alignment horizontal="right"/>
      <protection locked="0"/>
    </xf>
    <xf numFmtId="173" fontId="15" fillId="0" borderId="13" applyFill="0" applyBorder="0" applyAlignment="0"/>
    <xf numFmtId="174" fontId="16" fillId="0" borderId="10" applyFill="0" applyBorder="0" applyAlignment="0">
      <protection locked="0"/>
    </xf>
    <xf numFmtId="172" fontId="16" fillId="0" borderId="10" applyFill="0" applyBorder="0" applyAlignment="0">
      <protection locked="0"/>
    </xf>
    <xf numFmtId="0" fontId="17" fillId="0" borderId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</cellStyleXfs>
  <cellXfs count="168">
    <xf numFmtId="165" fontId="0" fillId="0" borderId="1" xfId="0"/>
    <xf numFmtId="165" fontId="2" fillId="0" borderId="0" xfId="0" applyFont="1" applyBorder="1" applyAlignment="1">
      <alignment vertical="center"/>
    </xf>
    <xf numFmtId="165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5" fontId="4" fillId="0" borderId="2" xfId="0" applyFont="1" applyBorder="1" applyAlignment="1">
      <alignment horizontal="left" vertical="center"/>
    </xf>
    <xf numFmtId="165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vertical="center"/>
    </xf>
    <xf numFmtId="165" fontId="5" fillId="0" borderId="4" xfId="0" applyFont="1" applyBorder="1" applyAlignment="1">
      <alignment vertical="center"/>
    </xf>
    <xf numFmtId="165" fontId="4" fillId="0" borderId="0" xfId="0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165" fontId="4" fillId="0" borderId="5" xfId="0" applyFont="1" applyBorder="1" applyAlignment="1">
      <alignment vertical="center"/>
    </xf>
    <xf numFmtId="165" fontId="4" fillId="0" borderId="4" xfId="0" applyFont="1" applyBorder="1" applyAlignment="1">
      <alignment vertical="center"/>
    </xf>
    <xf numFmtId="165" fontId="5" fillId="0" borderId="0" xfId="0" applyFont="1" applyBorder="1" applyAlignment="1">
      <alignment vertical="center"/>
    </xf>
    <xf numFmtId="165" fontId="4" fillId="0" borderId="6" xfId="0" applyFont="1" applyBorder="1" applyAlignment="1">
      <alignment vertical="center"/>
    </xf>
    <xf numFmtId="165" fontId="4" fillId="0" borderId="7" xfId="0" applyFont="1" applyBorder="1" applyAlignment="1">
      <alignment vertical="center"/>
    </xf>
    <xf numFmtId="1" fontId="4" fillId="0" borderId="7" xfId="0" applyNumberFormat="1" applyFont="1" applyBorder="1" applyAlignment="1">
      <alignment vertical="center"/>
    </xf>
    <xf numFmtId="165" fontId="4" fillId="0" borderId="8" xfId="0" applyFont="1" applyBorder="1" applyAlignment="1">
      <alignment horizontal="right" vertical="center"/>
    </xf>
    <xf numFmtId="165" fontId="4" fillId="0" borderId="9" xfId="0" applyFont="1" applyBorder="1" applyAlignment="1">
      <alignment vertical="center"/>
    </xf>
    <xf numFmtId="165" fontId="4" fillId="0" borderId="9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65" fontId="4" fillId="0" borderId="11" xfId="0" applyFont="1" applyBorder="1" applyAlignment="1">
      <alignment vertical="center"/>
    </xf>
    <xf numFmtId="165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5" fontId="4" fillId="0" borderId="12" xfId="0" applyFont="1" applyBorder="1" applyAlignment="1">
      <alignment vertical="center"/>
    </xf>
    <xf numFmtId="165" fontId="4" fillId="0" borderId="1" xfId="0" applyFont="1" applyAlignment="1">
      <alignment horizontal="left" vertical="center"/>
    </xf>
    <xf numFmtId="165" fontId="4" fillId="0" borderId="1" xfId="0" applyFont="1" applyAlignment="1">
      <alignment horizontal="center" vertical="center"/>
    </xf>
    <xf numFmtId="4" fontId="4" fillId="0" borderId="1" xfId="0" applyNumberFormat="1" applyFont="1" applyAlignment="1">
      <alignment horizontal="center" vertical="center"/>
    </xf>
    <xf numFmtId="165" fontId="5" fillId="0" borderId="1" xfId="0" applyFont="1" applyAlignment="1">
      <alignment horizontal="right" vertical="center"/>
    </xf>
    <xf numFmtId="165" fontId="4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65" fontId="5" fillId="0" borderId="13" xfId="0" applyFont="1" applyBorder="1" applyAlignment="1">
      <alignment horizontal="right" vertical="center"/>
    </xf>
    <xf numFmtId="165" fontId="4" fillId="0" borderId="1" xfId="0" applyFont="1" applyAlignment="1">
      <alignment vertical="center"/>
    </xf>
    <xf numFmtId="14" fontId="5" fillId="0" borderId="14" xfId="0" applyNumberFormat="1" applyFont="1" applyBorder="1" applyAlignment="1">
      <alignment vertical="center"/>
    </xf>
    <xf numFmtId="165" fontId="4" fillId="0" borderId="5" xfId="0" applyFont="1" applyBorder="1" applyAlignment="1">
      <alignment horizontal="right" vertical="center"/>
    </xf>
    <xf numFmtId="165" fontId="5" fillId="0" borderId="1" xfId="0" applyFont="1" applyAlignment="1">
      <alignment horizontal="left" vertical="center"/>
    </xf>
    <xf numFmtId="165" fontId="6" fillId="0" borderId="1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 vertical="center"/>
    </xf>
    <xf numFmtId="167" fontId="4" fillId="0" borderId="9" xfId="0" applyNumberFormat="1" applyFont="1" applyBorder="1" applyAlignment="1">
      <alignment vertical="center"/>
    </xf>
    <xf numFmtId="167" fontId="4" fillId="0" borderId="1" xfId="0" applyNumberFormat="1" applyFont="1" applyAlignment="1">
      <alignment vertical="center"/>
    </xf>
    <xf numFmtId="167" fontId="4" fillId="0" borderId="15" xfId="0" applyNumberFormat="1" applyFont="1" applyBorder="1" applyAlignment="1">
      <alignment vertical="center"/>
    </xf>
    <xf numFmtId="167" fontId="4" fillId="0" borderId="16" xfId="0" applyNumberFormat="1" applyFont="1" applyBorder="1" applyAlignment="1">
      <alignment vertical="center"/>
    </xf>
    <xf numFmtId="167" fontId="5" fillId="0" borderId="13" xfId="0" applyNumberFormat="1" applyFont="1" applyBorder="1" applyAlignment="1">
      <alignment vertical="center"/>
    </xf>
    <xf numFmtId="167" fontId="14" fillId="0" borderId="0" xfId="0" applyNumberFormat="1" applyFont="1" applyBorder="1" applyAlignment="1">
      <alignment vertical="center"/>
    </xf>
    <xf numFmtId="165" fontId="14" fillId="0" borderId="0" xfId="0" applyFont="1" applyBorder="1" applyAlignment="1">
      <alignment vertical="center"/>
    </xf>
    <xf numFmtId="168" fontId="14" fillId="0" borderId="1" xfId="0" applyNumberFormat="1" applyFont="1" applyAlignment="1">
      <alignment vertical="center"/>
    </xf>
    <xf numFmtId="4" fontId="14" fillId="0" borderId="1" xfId="0" applyNumberFormat="1" applyFont="1" applyAlignment="1">
      <alignment horizontal="center" vertical="center"/>
    </xf>
    <xf numFmtId="4" fontId="14" fillId="3" borderId="1" xfId="0" applyNumberFormat="1" applyFont="1" applyFill="1" applyAlignment="1">
      <alignment horizontal="center" vertical="center"/>
    </xf>
    <xf numFmtId="168" fontId="14" fillId="0" borderId="15" xfId="0" applyNumberFormat="1" applyFont="1" applyBorder="1" applyAlignment="1">
      <alignment vertical="center"/>
    </xf>
    <xf numFmtId="168" fontId="13" fillId="0" borderId="20" xfId="0" applyNumberFormat="1" applyFont="1" applyBorder="1" applyAlignment="1">
      <alignment vertical="center"/>
    </xf>
    <xf numFmtId="165" fontId="18" fillId="2" borderId="1" xfId="0" applyFont="1" applyFill="1" applyAlignment="1">
      <alignment horizontal="right" vertical="center" wrapText="1"/>
    </xf>
    <xf numFmtId="165" fontId="14" fillId="5" borderId="1" xfId="0" applyFont="1" applyFill="1" applyAlignment="1">
      <alignment horizontal="center" vertical="center" wrapText="1"/>
    </xf>
    <xf numFmtId="165" fontId="13" fillId="5" borderId="1" xfId="0" applyFont="1" applyFill="1" applyAlignment="1">
      <alignment horizontal="left" vertical="center" wrapText="1"/>
    </xf>
    <xf numFmtId="4" fontId="14" fillId="5" borderId="1" xfId="0" applyNumberFormat="1" applyFont="1" applyFill="1" applyAlignment="1">
      <alignment horizontal="center" vertical="center" wrapText="1"/>
    </xf>
    <xf numFmtId="168" fontId="14" fillId="5" borderId="1" xfId="0" applyNumberFormat="1" applyFont="1" applyFill="1" applyAlignment="1">
      <alignment vertical="center" wrapText="1"/>
    </xf>
    <xf numFmtId="165" fontId="14" fillId="5" borderId="1" xfId="0" applyFont="1" applyFill="1" applyAlignment="1">
      <alignment horizontal="left" vertical="center" wrapText="1"/>
    </xf>
    <xf numFmtId="165" fontId="18" fillId="5" borderId="1" xfId="0" applyFont="1" applyFill="1" applyAlignment="1">
      <alignment horizontal="right" vertical="center" wrapText="1"/>
    </xf>
    <xf numFmtId="168" fontId="14" fillId="5" borderId="28" xfId="0" applyNumberFormat="1" applyFont="1" applyFill="1" applyBorder="1" applyAlignment="1">
      <alignment vertical="center" wrapText="1"/>
    </xf>
    <xf numFmtId="168" fontId="13" fillId="5" borderId="20" xfId="0" applyNumberFormat="1" applyFont="1" applyFill="1" applyBorder="1" applyAlignment="1">
      <alignment vertical="center" wrapText="1"/>
    </xf>
    <xf numFmtId="165" fontId="20" fillId="0" borderId="0" xfId="0" applyFont="1" applyBorder="1" applyAlignment="1">
      <alignment vertical="center"/>
    </xf>
    <xf numFmtId="1" fontId="20" fillId="0" borderId="0" xfId="0" applyNumberFormat="1" applyFont="1" applyBorder="1" applyAlignment="1">
      <alignment vertical="center"/>
    </xf>
    <xf numFmtId="14" fontId="20" fillId="0" borderId="0" xfId="0" applyNumberFormat="1" applyFont="1" applyBorder="1" applyAlignment="1">
      <alignment vertical="center"/>
    </xf>
    <xf numFmtId="165" fontId="20" fillId="0" borderId="0" xfId="0" applyFont="1" applyBorder="1" applyAlignment="1">
      <alignment horizontal="right" vertical="center"/>
    </xf>
    <xf numFmtId="165" fontId="20" fillId="2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1" fillId="0" borderId="2" xfId="28" applyFont="1" applyBorder="1" applyAlignment="1">
      <alignment vertical="center"/>
    </xf>
    <xf numFmtId="165" fontId="21" fillId="0" borderId="3" xfId="28" applyFont="1" applyBorder="1" applyAlignment="1">
      <alignment vertical="center" wrapText="1"/>
    </xf>
    <xf numFmtId="165" fontId="21" fillId="0" borderId="3" xfId="28" applyFont="1" applyBorder="1" applyAlignment="1">
      <alignment vertical="center"/>
    </xf>
    <xf numFmtId="1" fontId="21" fillId="0" borderId="3" xfId="28" applyNumberFormat="1" applyFont="1" applyBorder="1" applyAlignment="1">
      <alignment vertical="center"/>
    </xf>
    <xf numFmtId="165" fontId="21" fillId="0" borderId="14" xfId="28" applyFont="1" applyBorder="1" applyAlignment="1">
      <alignment vertical="center"/>
    </xf>
    <xf numFmtId="165" fontId="21" fillId="0" borderId="0" xfId="28" applyFont="1" applyBorder="1" applyAlignment="1">
      <alignment vertical="center"/>
    </xf>
    <xf numFmtId="167" fontId="21" fillId="0" borderId="0" xfId="28" applyNumberFormat="1" applyFont="1" applyBorder="1" applyAlignment="1">
      <alignment vertical="center"/>
    </xf>
    <xf numFmtId="165" fontId="21" fillId="0" borderId="4" xfId="28" applyFont="1" applyBorder="1" applyAlignment="1">
      <alignment vertical="center"/>
    </xf>
    <xf numFmtId="165" fontId="21" fillId="0" borderId="0" xfId="28" applyFont="1" applyBorder="1" applyAlignment="1">
      <alignment horizontal="right" vertical="center" wrapText="1"/>
    </xf>
    <xf numFmtId="14" fontId="22" fillId="0" borderId="5" xfId="28" applyNumberFormat="1" applyFont="1" applyBorder="1" applyAlignment="1">
      <alignment vertical="center"/>
    </xf>
    <xf numFmtId="165" fontId="21" fillId="0" borderId="0" xfId="28" applyFont="1" applyBorder="1" applyAlignment="1">
      <alignment horizontal="center" vertical="center" wrapText="1"/>
    </xf>
    <xf numFmtId="165" fontId="22" fillId="0" borderId="5" xfId="28" applyFont="1" applyBorder="1" applyAlignment="1">
      <alignment horizontal="right" vertical="center"/>
    </xf>
    <xf numFmtId="1" fontId="21" fillId="0" borderId="0" xfId="28" applyNumberFormat="1" applyFont="1" applyBorder="1" applyAlignment="1">
      <alignment vertical="center"/>
    </xf>
    <xf numFmtId="165" fontId="21" fillId="0" borderId="5" xfId="28" applyFont="1" applyBorder="1" applyAlignment="1">
      <alignment vertical="center"/>
    </xf>
    <xf numFmtId="165" fontId="22" fillId="5" borderId="20" xfId="0" applyFont="1" applyFill="1" applyBorder="1" applyAlignment="1">
      <alignment horizontal="center" vertical="center" wrapText="1"/>
    </xf>
    <xf numFmtId="165" fontId="21" fillId="0" borderId="0" xfId="28" applyFont="1" applyBorder="1" applyAlignment="1">
      <alignment vertical="center" wrapText="1"/>
    </xf>
    <xf numFmtId="165" fontId="21" fillId="0" borderId="0" xfId="0" applyFont="1" applyBorder="1" applyAlignment="1">
      <alignment vertical="center"/>
    </xf>
    <xf numFmtId="165" fontId="21" fillId="0" borderId="6" xfId="28" applyFont="1" applyBorder="1" applyAlignment="1">
      <alignment vertical="center"/>
    </xf>
    <xf numFmtId="165" fontId="21" fillId="0" borderId="7" xfId="28" applyFont="1" applyBorder="1" applyAlignment="1">
      <alignment vertical="center" wrapText="1"/>
    </xf>
    <xf numFmtId="165" fontId="21" fillId="0" borderId="7" xfId="28" applyFont="1" applyBorder="1" applyAlignment="1">
      <alignment vertical="center"/>
    </xf>
    <xf numFmtId="1" fontId="21" fillId="0" borderId="7" xfId="28" applyNumberFormat="1" applyFont="1" applyBorder="1" applyAlignment="1">
      <alignment vertical="center"/>
    </xf>
    <xf numFmtId="165" fontId="21" fillId="0" borderId="8" xfId="28" applyFont="1" applyBorder="1" applyAlignment="1">
      <alignment horizontal="right" vertical="center"/>
    </xf>
    <xf numFmtId="165" fontId="21" fillId="0" borderId="9" xfId="28" applyFont="1" applyBorder="1" applyAlignment="1">
      <alignment horizontal="center" vertical="center"/>
    </xf>
    <xf numFmtId="165" fontId="21" fillId="0" borderId="9" xfId="28" applyFont="1" applyBorder="1" applyAlignment="1">
      <alignment vertical="center"/>
    </xf>
    <xf numFmtId="165" fontId="21" fillId="0" borderId="10" xfId="28" applyFont="1" applyBorder="1" applyAlignment="1">
      <alignment horizontal="center" vertical="center"/>
    </xf>
    <xf numFmtId="165" fontId="25" fillId="0" borderId="0" xfId="28" applyFont="1" applyBorder="1" applyAlignment="1">
      <alignment vertical="center"/>
    </xf>
    <xf numFmtId="165" fontId="21" fillId="0" borderId="11" xfId="28" applyFont="1" applyBorder="1" applyAlignment="1">
      <alignment horizontal="center" vertical="center"/>
    </xf>
    <xf numFmtId="165" fontId="21" fillId="0" borderId="11" xfId="28" applyFont="1" applyBorder="1" applyAlignment="1">
      <alignment vertical="center"/>
    </xf>
    <xf numFmtId="165" fontId="21" fillId="0" borderId="1" xfId="28" applyFont="1" applyAlignment="1">
      <alignment horizontal="center" vertical="center"/>
    </xf>
    <xf numFmtId="165" fontId="22" fillId="0" borderId="1" xfId="28" applyFont="1" applyAlignment="1">
      <alignment horizontal="center" vertical="center" wrapText="1"/>
    </xf>
    <xf numFmtId="4" fontId="21" fillId="3" borderId="1" xfId="28" applyNumberFormat="1" applyFont="1" applyFill="1" applyAlignment="1">
      <alignment horizontal="center" vertical="center"/>
    </xf>
    <xf numFmtId="4" fontId="21" fillId="0" borderId="1" xfId="28" applyNumberFormat="1" applyFont="1" applyAlignment="1">
      <alignment horizontal="center" vertical="center"/>
    </xf>
    <xf numFmtId="167" fontId="21" fillId="0" borderId="1" xfId="28" applyNumberFormat="1" applyFont="1" applyAlignment="1">
      <alignment vertical="center"/>
    </xf>
    <xf numFmtId="167" fontId="21" fillId="0" borderId="21" xfId="28" applyNumberFormat="1" applyFont="1" applyBorder="1" applyAlignment="1">
      <alignment vertical="center"/>
    </xf>
    <xf numFmtId="165" fontId="22" fillId="0" borderId="1" xfId="28" applyFont="1" applyAlignment="1">
      <alignment horizontal="left" vertical="center" wrapText="1"/>
    </xf>
    <xf numFmtId="165" fontId="21" fillId="0" borderId="1" xfId="0" applyFont="1" applyAlignment="1">
      <alignment horizontal="center" vertical="center"/>
    </xf>
    <xf numFmtId="165" fontId="21" fillId="0" borderId="1" xfId="0" applyFont="1" applyAlignment="1">
      <alignment horizontal="left" vertical="center" wrapText="1"/>
    </xf>
    <xf numFmtId="4" fontId="21" fillId="0" borderId="1" xfId="0" applyNumberFormat="1" applyFont="1" applyAlignment="1">
      <alignment horizontal="center" vertical="center"/>
    </xf>
    <xf numFmtId="4" fontId="21" fillId="3" borderId="1" xfId="0" applyNumberFormat="1" applyFont="1" applyFill="1" applyAlignment="1">
      <alignment horizontal="center" vertical="center"/>
    </xf>
    <xf numFmtId="168" fontId="21" fillId="0" borderId="1" xfId="0" applyNumberFormat="1" applyFont="1" applyAlignment="1">
      <alignment vertical="center"/>
    </xf>
    <xf numFmtId="167" fontId="21" fillId="0" borderId="0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165" fontId="21" fillId="0" borderId="1" xfId="0" applyFont="1" applyAlignment="1">
      <alignment horizontal="left" vertical="center"/>
    </xf>
    <xf numFmtId="4" fontId="21" fillId="0" borderId="17" xfId="0" applyNumberFormat="1" applyFont="1" applyBorder="1" applyAlignment="1">
      <alignment horizontal="center" vertical="center"/>
    </xf>
    <xf numFmtId="168" fontId="26" fillId="0" borderId="17" xfId="0" applyNumberFormat="1" applyFont="1" applyBorder="1" applyAlignment="1">
      <alignment vertical="center"/>
    </xf>
    <xf numFmtId="169" fontId="21" fillId="0" borderId="17" xfId="0" applyNumberFormat="1" applyFont="1" applyBorder="1" applyAlignment="1">
      <alignment vertical="center"/>
    </xf>
    <xf numFmtId="165" fontId="21" fillId="0" borderId="30" xfId="28" applyFont="1" applyBorder="1" applyAlignment="1">
      <alignment horizontal="center" vertical="center"/>
    </xf>
    <xf numFmtId="167" fontId="22" fillId="2" borderId="18" xfId="0" applyNumberFormat="1" applyFont="1" applyFill="1" applyBorder="1" applyAlignment="1">
      <alignment horizontal="right" vertical="center" wrapText="1"/>
    </xf>
    <xf numFmtId="4" fontId="25" fillId="0" borderId="18" xfId="28" applyNumberFormat="1" applyFont="1" applyBorder="1" applyAlignment="1">
      <alignment horizontal="center" vertical="center"/>
    </xf>
    <xf numFmtId="4" fontId="21" fillId="0" borderId="18" xfId="28" applyNumberFormat="1" applyFont="1" applyBorder="1" applyAlignment="1">
      <alignment horizontal="center" vertical="center"/>
    </xf>
    <xf numFmtId="168" fontId="25" fillId="0" borderId="23" xfId="28" applyNumberFormat="1" applyFont="1" applyBorder="1" applyAlignment="1">
      <alignment vertical="center"/>
    </xf>
    <xf numFmtId="168" fontId="22" fillId="2" borderId="24" xfId="28" applyNumberFormat="1" applyFont="1" applyFill="1" applyBorder="1" applyAlignment="1">
      <alignment vertical="center"/>
    </xf>
    <xf numFmtId="165" fontId="21" fillId="2" borderId="31" xfId="28" applyFont="1" applyFill="1" applyBorder="1" applyAlignment="1">
      <alignment horizontal="center" vertical="center"/>
    </xf>
    <xf numFmtId="167" fontId="21" fillId="2" borderId="1" xfId="0" applyNumberFormat="1" applyFont="1" applyFill="1" applyAlignment="1">
      <alignment horizontal="right" vertical="center" wrapText="1"/>
    </xf>
    <xf numFmtId="165" fontId="21" fillId="2" borderId="1" xfId="28" applyFont="1" applyFill="1" applyAlignment="1">
      <alignment horizontal="center" vertical="center"/>
    </xf>
    <xf numFmtId="4" fontId="21" fillId="2" borderId="1" xfId="28" applyNumberFormat="1" applyFont="1" applyFill="1" applyAlignment="1">
      <alignment horizontal="center" vertical="center"/>
    </xf>
    <xf numFmtId="4" fontId="21" fillId="2" borderId="15" xfId="28" applyNumberFormat="1" applyFont="1" applyFill="1" applyBorder="1" applyAlignment="1">
      <alignment horizontal="center" vertical="center"/>
    </xf>
    <xf numFmtId="167" fontId="21" fillId="2" borderId="15" xfId="28" applyNumberFormat="1" applyFont="1" applyFill="1" applyBorder="1" applyAlignment="1">
      <alignment horizontal="right" vertical="center"/>
    </xf>
    <xf numFmtId="168" fontId="21" fillId="2" borderId="25" xfId="28" applyNumberFormat="1" applyFont="1" applyFill="1" applyBorder="1" applyAlignment="1">
      <alignment vertical="center"/>
    </xf>
    <xf numFmtId="165" fontId="21" fillId="2" borderId="32" xfId="28" applyFont="1" applyFill="1" applyBorder="1" applyAlignment="1">
      <alignment horizontal="center" vertical="center"/>
    </xf>
    <xf numFmtId="167" fontId="22" fillId="2" borderId="19" xfId="0" applyNumberFormat="1" applyFont="1" applyFill="1" applyBorder="1" applyAlignment="1">
      <alignment horizontal="right" vertical="center" wrapText="1"/>
    </xf>
    <xf numFmtId="165" fontId="21" fillId="2" borderId="19" xfId="28" applyFont="1" applyFill="1" applyBorder="1" applyAlignment="1">
      <alignment horizontal="center" vertical="center"/>
    </xf>
    <xf numFmtId="4" fontId="21" fillId="2" borderId="19" xfId="28" applyNumberFormat="1" applyFont="1" applyFill="1" applyBorder="1" applyAlignment="1">
      <alignment horizontal="center" vertical="center"/>
    </xf>
    <xf numFmtId="4" fontId="21" fillId="2" borderId="22" xfId="28" applyNumberFormat="1" applyFont="1" applyFill="1" applyBorder="1" applyAlignment="1">
      <alignment horizontal="center" vertical="center"/>
    </xf>
    <xf numFmtId="167" fontId="21" fillId="2" borderId="22" xfId="28" applyNumberFormat="1" applyFont="1" applyFill="1" applyBorder="1" applyAlignment="1">
      <alignment horizontal="right" vertical="center"/>
    </xf>
    <xf numFmtId="168" fontId="22" fillId="2" borderId="26" xfId="28" applyNumberFormat="1" applyFont="1" applyFill="1" applyBorder="1" applyAlignment="1">
      <alignment vertical="center"/>
    </xf>
    <xf numFmtId="165" fontId="21" fillId="2" borderId="4" xfId="28" applyFont="1" applyFill="1" applyBorder="1" applyAlignment="1">
      <alignment horizontal="center" vertical="center"/>
    </xf>
    <xf numFmtId="165" fontId="22" fillId="2" borderId="0" xfId="28" applyFont="1" applyFill="1" applyBorder="1" applyAlignment="1">
      <alignment horizontal="left" vertical="center" wrapText="1"/>
    </xf>
    <xf numFmtId="4" fontId="22" fillId="2" borderId="0" xfId="28" applyNumberFormat="1" applyFont="1" applyFill="1" applyBorder="1" applyAlignment="1">
      <alignment horizontal="center" vertical="center"/>
    </xf>
    <xf numFmtId="168" fontId="22" fillId="2" borderId="0" xfId="28" applyNumberFormat="1" applyFont="1" applyFill="1" applyBorder="1" applyAlignment="1">
      <alignment vertical="center"/>
    </xf>
    <xf numFmtId="168" fontId="22" fillId="2" borderId="5" xfId="28" applyNumberFormat="1" applyFont="1" applyFill="1" applyBorder="1" applyAlignment="1">
      <alignment vertical="center"/>
    </xf>
    <xf numFmtId="167" fontId="21" fillId="2" borderId="0" xfId="28" applyNumberFormat="1" applyFont="1" applyFill="1" applyBorder="1" applyAlignment="1">
      <alignment horizontal="right" vertical="center" wrapText="1"/>
    </xf>
    <xf numFmtId="165" fontId="21" fillId="2" borderId="0" xfId="28" applyFont="1" applyFill="1" applyBorder="1" applyAlignment="1">
      <alignment horizontal="center" vertical="center"/>
    </xf>
    <xf numFmtId="4" fontId="21" fillId="2" borderId="0" xfId="28" applyNumberFormat="1" applyFont="1" applyFill="1" applyBorder="1" applyAlignment="1">
      <alignment horizontal="center" vertical="center"/>
    </xf>
    <xf numFmtId="167" fontId="21" fillId="2" borderId="0" xfId="28" applyNumberFormat="1" applyFont="1" applyFill="1" applyBorder="1" applyAlignment="1">
      <alignment horizontal="right" vertical="center"/>
    </xf>
    <xf numFmtId="165" fontId="27" fillId="2" borderId="6" xfId="28" applyFont="1" applyFill="1" applyBorder="1" applyAlignment="1" applyProtection="1">
      <alignment vertical="center"/>
      <protection locked="0"/>
    </xf>
    <xf numFmtId="165" fontId="27" fillId="2" borderId="7" xfId="28" applyFont="1" applyFill="1" applyBorder="1" applyAlignment="1" applyProtection="1">
      <alignment vertical="center" wrapText="1"/>
      <protection locked="0"/>
    </xf>
    <xf numFmtId="165" fontId="27" fillId="2" borderId="7" xfId="28" applyFont="1" applyFill="1" applyBorder="1" applyAlignment="1" applyProtection="1">
      <alignment vertical="center"/>
      <protection locked="0"/>
    </xf>
    <xf numFmtId="167" fontId="21" fillId="2" borderId="8" xfId="28" applyNumberFormat="1" applyFont="1" applyFill="1" applyBorder="1" applyAlignment="1">
      <alignment vertical="center"/>
    </xf>
    <xf numFmtId="165" fontId="22" fillId="0" borderId="1" xfId="0" applyFont="1" applyAlignment="1">
      <alignment horizontal="center" vertical="center"/>
    </xf>
    <xf numFmtId="165" fontId="22" fillId="0" borderId="1" xfId="0" applyFont="1" applyAlignment="1">
      <alignment horizontal="left" vertical="center" wrapText="1"/>
    </xf>
    <xf numFmtId="165" fontId="20" fillId="0" borderId="0" xfId="0" applyFont="1" applyBorder="1" applyAlignment="1">
      <alignment vertical="center" wrapText="1"/>
    </xf>
    <xf numFmtId="165" fontId="19" fillId="0" borderId="0" xfId="0" applyFont="1" applyBorder="1" applyAlignment="1">
      <alignment horizontal="center" vertical="center"/>
    </xf>
    <xf numFmtId="165" fontId="13" fillId="4" borderId="0" xfId="0" applyFont="1" applyFill="1" applyBorder="1" applyAlignment="1">
      <alignment horizontal="left" vertical="center" wrapText="1"/>
    </xf>
    <xf numFmtId="4" fontId="22" fillId="2" borderId="0" xfId="28" applyNumberFormat="1" applyFont="1" applyFill="1" applyBorder="1" applyAlignment="1">
      <alignment horizontal="left" vertical="center"/>
    </xf>
    <xf numFmtId="165" fontId="22" fillId="0" borderId="0" xfId="28" applyFont="1" applyBorder="1" applyAlignment="1">
      <alignment horizontal="left" vertical="center"/>
    </xf>
    <xf numFmtId="165" fontId="22" fillId="0" borderId="27" xfId="0" applyFont="1" applyBorder="1" applyAlignment="1">
      <alignment horizontal="left" vertical="center" wrapText="1"/>
    </xf>
    <xf numFmtId="165" fontId="22" fillId="0" borderId="0" xfId="0" applyFont="1" applyBorder="1" applyAlignment="1">
      <alignment horizontal="left" vertical="center" wrapText="1"/>
    </xf>
    <xf numFmtId="165" fontId="22" fillId="0" borderId="29" xfId="0" applyFont="1" applyBorder="1" applyAlignment="1">
      <alignment horizontal="left" vertical="center" wrapText="1"/>
    </xf>
    <xf numFmtId="165" fontId="23" fillId="0" borderId="9" xfId="28" applyFont="1" applyBorder="1" applyAlignment="1">
      <alignment horizontal="center" vertical="center" wrapText="1"/>
    </xf>
    <xf numFmtId="165" fontId="23" fillId="0" borderId="10" xfId="28" applyFont="1" applyBorder="1" applyAlignment="1">
      <alignment horizontal="center" vertical="center" wrapText="1"/>
    </xf>
    <xf numFmtId="165" fontId="23" fillId="0" borderId="11" xfId="28" applyFont="1" applyBorder="1" applyAlignment="1">
      <alignment horizontal="center" vertical="center" wrapText="1"/>
    </xf>
    <xf numFmtId="165" fontId="21" fillId="0" borderId="9" xfId="28" applyFont="1" applyBorder="1" applyAlignment="1">
      <alignment horizontal="center" vertical="center" wrapText="1"/>
    </xf>
    <xf numFmtId="165" fontId="21" fillId="0" borderId="10" xfId="28" applyFont="1" applyBorder="1" applyAlignment="1">
      <alignment horizontal="center" vertical="center" wrapText="1"/>
    </xf>
    <xf numFmtId="165" fontId="21" fillId="0" borderId="11" xfId="28" applyFont="1" applyBorder="1" applyAlignment="1">
      <alignment horizontal="center" vertical="center" wrapText="1"/>
    </xf>
    <xf numFmtId="1" fontId="24" fillId="3" borderId="9" xfId="28" applyNumberFormat="1" applyFont="1" applyFill="1" applyBorder="1" applyAlignment="1">
      <alignment horizontal="center" vertical="center" wrapText="1"/>
    </xf>
    <xf numFmtId="1" fontId="24" fillId="3" borderId="10" xfId="28" applyNumberFormat="1" applyFont="1" applyFill="1" applyBorder="1" applyAlignment="1">
      <alignment horizontal="center" vertical="center" wrapText="1"/>
    </xf>
    <xf numFmtId="1" fontId="24" fillId="3" borderId="11" xfId="28" applyNumberFormat="1" applyFont="1" applyFill="1" applyBorder="1" applyAlignment="1">
      <alignment horizontal="center" vertical="center" wrapText="1"/>
    </xf>
    <xf numFmtId="1" fontId="24" fillId="0" borderId="9" xfId="28" applyNumberFormat="1" applyFont="1" applyBorder="1" applyAlignment="1">
      <alignment horizontal="center" vertical="center" wrapText="1"/>
    </xf>
    <xf numFmtId="1" fontId="24" fillId="0" borderId="10" xfId="28" applyNumberFormat="1" applyFont="1" applyBorder="1" applyAlignment="1">
      <alignment horizontal="center" vertical="center" wrapText="1"/>
    </xf>
    <xf numFmtId="1" fontId="24" fillId="0" borderId="11" xfId="28" applyNumberFormat="1" applyFont="1" applyBorder="1" applyAlignment="1">
      <alignment horizontal="center" vertical="center" wrapText="1"/>
    </xf>
  </cellXfs>
  <cellStyles count="41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2" xfId="39" xr:uid="{A86F8356-A996-445F-8435-82E16F083A7B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2 2" xfId="40" xr:uid="{9A133169-48E3-44B0-B57C-92835C60F8A1}"/>
    <cellStyle name="Monétaire 3" xfId="38" xr:uid="{1AA2EC58-FB2B-4A10-AC26-78BE69C6CDE7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3C1E1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104776</xdr:colOff>
      <xdr:row>4</xdr:row>
      <xdr:rowOff>85726</xdr:rowOff>
    </xdr:from>
    <xdr:to>
      <xdr:col>2</xdr:col>
      <xdr:colOff>590551</xdr:colOff>
      <xdr:row>7</xdr:row>
      <xdr:rowOff>72262</xdr:rowOff>
    </xdr:to>
    <xdr:pic>
      <xdr:nvPicPr>
        <xdr:cNvPr id="3" name="Image 2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02E1D36B-93D2-4744-975E-5345E2905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104776" y="790576"/>
          <a:ext cx="3105150" cy="5389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</xdr:col>
      <xdr:colOff>916806</xdr:colOff>
      <xdr:row>25</xdr:row>
      <xdr:rowOff>76200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173A0466-9297-44BB-BDBF-10EED3EA2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0"/>
          <a:ext cx="2345556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652691</xdr:colOff>
      <xdr:row>66</xdr:row>
      <xdr:rowOff>123683</xdr:rowOff>
    </xdr:from>
    <xdr:to>
      <xdr:col>1</xdr:col>
      <xdr:colOff>3923731</xdr:colOff>
      <xdr:row>69</xdr:row>
      <xdr:rowOff>132687</xdr:rowOff>
    </xdr:to>
    <xdr:sp macro="" textlink="">
      <xdr:nvSpPr>
        <xdr:cNvPr id="4" name="Rectangle à coins arrondis 1">
          <a:extLst>
            <a:ext uri="{FF2B5EF4-FFF2-40B4-BE49-F238E27FC236}">
              <a16:creationId xmlns:a16="http://schemas.microsoft.com/office/drawing/2014/main" id="{E4020740-BFC9-465E-B77C-A6C3A34AE128}"/>
            </a:ext>
          </a:extLst>
        </xdr:cNvPr>
        <xdr:cNvSpPr/>
      </xdr:nvSpPr>
      <xdr:spPr bwMode="auto">
        <a:xfrm>
          <a:off x="652691" y="14563583"/>
          <a:ext cx="3994940" cy="523354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7076</xdr:colOff>
      <xdr:row>66</xdr:row>
      <xdr:rowOff>148168</xdr:rowOff>
    </xdr:from>
    <xdr:to>
      <xdr:col>6</xdr:col>
      <xdr:colOff>303284</xdr:colOff>
      <xdr:row>69</xdr:row>
      <xdr:rowOff>56867</xdr:rowOff>
    </xdr:to>
    <xdr:sp macro="" textlink="">
      <xdr:nvSpPr>
        <xdr:cNvPr id="5" name="Rectangle à coins arrondis 2">
          <a:extLst>
            <a:ext uri="{FF2B5EF4-FFF2-40B4-BE49-F238E27FC236}">
              <a16:creationId xmlns:a16="http://schemas.microsoft.com/office/drawing/2014/main" id="{D4CBE159-3163-4652-AD1F-FE525324BF02}"/>
            </a:ext>
          </a:extLst>
        </xdr:cNvPr>
        <xdr:cNvSpPr/>
      </xdr:nvSpPr>
      <xdr:spPr bwMode="auto">
        <a:xfrm>
          <a:off x="6665051" y="14588068"/>
          <a:ext cx="2706033" cy="423049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1990725</xdr:colOff>
      <xdr:row>5</xdr:row>
      <xdr:rowOff>24807</xdr:rowOff>
    </xdr:from>
    <xdr:to>
      <xdr:col>1</xdr:col>
      <xdr:colOff>3768416</xdr:colOff>
      <xdr:row>6</xdr:row>
      <xdr:rowOff>171450</xdr:rowOff>
    </xdr:to>
    <xdr:pic>
      <xdr:nvPicPr>
        <xdr:cNvPr id="3" name="Image 2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02FCC9BA-A1A3-4C07-9330-C60302C897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2714625" y="1043982"/>
          <a:ext cx="1777691" cy="30856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114300</xdr:rowOff>
    </xdr:from>
    <xdr:to>
      <xdr:col>1</xdr:col>
      <xdr:colOff>1351189</xdr:colOff>
      <xdr:row>6</xdr:row>
      <xdr:rowOff>144985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33869887-9FC4-4078-8514-238760B64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2075089" cy="1021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8"/>
  <sheetViews>
    <sheetView workbookViewId="0">
      <selection sqref="A1:F39"/>
    </sheetView>
  </sheetViews>
  <sheetFormatPr baseColWidth="10" defaultColWidth="10.85546875" defaultRowHeight="15.75"/>
  <cols>
    <col min="1" max="1" width="21.42578125" style="61" customWidth="1"/>
    <col min="2" max="2" width="17.85546875" style="61" customWidth="1"/>
    <col min="3" max="3" width="21.85546875" style="62" customWidth="1"/>
    <col min="4" max="4" width="24.140625" style="61" customWidth="1"/>
    <col min="5" max="5" width="14.85546875" style="61" customWidth="1"/>
    <col min="6" max="16384" width="10.85546875" style="61"/>
  </cols>
  <sheetData>
    <row r="3" spans="1:9" ht="12" customHeight="1">
      <c r="A3" s="149" t="s">
        <v>15</v>
      </c>
      <c r="B3" s="149"/>
      <c r="C3" s="149"/>
      <c r="D3" s="149"/>
      <c r="E3" s="149"/>
    </row>
    <row r="4" spans="1:9" ht="12" customHeight="1">
      <c r="A4" s="149"/>
      <c r="B4" s="149"/>
      <c r="C4" s="149"/>
      <c r="D4" s="149"/>
      <c r="E4" s="149"/>
    </row>
    <row r="5" spans="1:9" ht="12" customHeight="1">
      <c r="A5" s="149"/>
      <c r="B5" s="149"/>
      <c r="C5" s="149"/>
      <c r="D5" s="149"/>
      <c r="E5" s="149"/>
    </row>
    <row r="9" spans="1:9">
      <c r="B9" s="61" t="s">
        <v>118</v>
      </c>
      <c r="D9" s="63">
        <v>44586</v>
      </c>
    </row>
    <row r="10" spans="1:9" ht="78.75">
      <c r="B10" s="148" t="s">
        <v>102</v>
      </c>
      <c r="D10" s="64"/>
    </row>
    <row r="12" spans="1:9" ht="30" customHeight="1">
      <c r="B12" s="150" t="s">
        <v>103</v>
      </c>
      <c r="C12" s="150"/>
      <c r="D12" s="150"/>
      <c r="E12" s="150"/>
      <c r="F12" s="65"/>
      <c r="G12" s="65"/>
      <c r="H12" s="65"/>
      <c r="I12" s="65"/>
    </row>
    <row r="13" spans="1:9">
      <c r="B13" s="61" t="s">
        <v>16</v>
      </c>
      <c r="I13" s="65"/>
    </row>
    <row r="14" spans="1:9">
      <c r="B14" s="61" t="s">
        <v>92</v>
      </c>
      <c r="I14" s="65"/>
    </row>
    <row r="15" spans="1:9">
      <c r="B15" s="61" t="s">
        <v>40</v>
      </c>
      <c r="I15" s="65"/>
    </row>
    <row r="16" spans="1:9">
      <c r="B16" s="61" t="s">
        <v>91</v>
      </c>
      <c r="F16"/>
      <c r="I16" s="65"/>
    </row>
    <row r="17" spans="2:5">
      <c r="B17" s="61" t="s">
        <v>114</v>
      </c>
    </row>
    <row r="18" spans="2:5">
      <c r="B18" s="61" t="s">
        <v>57</v>
      </c>
    </row>
    <row r="19" spans="2:5">
      <c r="B19" s="61" t="s">
        <v>58</v>
      </c>
    </row>
    <row r="20" spans="2:5">
      <c r="E20" s="62"/>
    </row>
    <row r="28" spans="2:5">
      <c r="C28" s="66"/>
    </row>
  </sheetData>
  <mergeCells count="2">
    <mergeCell ref="A3:E5"/>
    <mergeCell ref="B12:E12"/>
  </mergeCells>
  <phoneticPr fontId="7" type="noConversion"/>
  <pageMargins left="0.78740157499999996" right="0.78740157499999996" top="0.984251969" bottom="0.984251969" header="0.4921259845" footer="0.4921259845"/>
  <pageSetup paperSize="9" scale="82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5AB2F-9543-4186-B980-F2A8A90FC259}">
  <sheetPr>
    <pageSetUpPr fitToPage="1"/>
  </sheetPr>
  <dimension ref="A1:K73"/>
  <sheetViews>
    <sheetView tabSelected="1" topLeftCell="A12" workbookViewId="0">
      <selection activeCell="F14" sqref="F14:F52"/>
    </sheetView>
  </sheetViews>
  <sheetFormatPr baseColWidth="10" defaultColWidth="10.85546875" defaultRowHeight="12.75"/>
  <cols>
    <col min="1" max="1" width="10.85546875" style="72"/>
    <col min="2" max="2" width="89" style="82" customWidth="1"/>
    <col min="3" max="3" width="8" style="72" customWidth="1"/>
    <col min="4" max="4" width="8" style="79" customWidth="1"/>
    <col min="5" max="5" width="11.140625" style="79" bestFit="1" customWidth="1"/>
    <col min="6" max="6" width="12.140625" style="72" customWidth="1"/>
    <col min="7" max="7" width="16.85546875" style="72" customWidth="1"/>
    <col min="8" max="8" width="13.140625" style="72" customWidth="1"/>
    <col min="9" max="9" width="18" style="73" customWidth="1"/>
    <col min="10" max="256" width="10.85546875" style="72"/>
    <col min="257" max="257" width="10.42578125" style="72" customWidth="1"/>
    <col min="258" max="258" width="106.85546875" style="72" customWidth="1"/>
    <col min="259" max="259" width="10.85546875" style="72"/>
    <col min="260" max="261" width="11.140625" style="72" customWidth="1"/>
    <col min="262" max="262" width="14.85546875" style="72" customWidth="1"/>
    <col min="263" max="263" width="22.140625" style="72" customWidth="1"/>
    <col min="264" max="264" width="10.85546875" style="72"/>
    <col min="265" max="265" width="18" style="72" customWidth="1"/>
    <col min="266" max="512" width="10.85546875" style="72"/>
    <col min="513" max="513" width="10.42578125" style="72" customWidth="1"/>
    <col min="514" max="514" width="106.85546875" style="72" customWidth="1"/>
    <col min="515" max="515" width="10.85546875" style="72"/>
    <col min="516" max="517" width="11.140625" style="72" customWidth="1"/>
    <col min="518" max="518" width="14.85546875" style="72" customWidth="1"/>
    <col min="519" max="519" width="22.140625" style="72" customWidth="1"/>
    <col min="520" max="520" width="10.85546875" style="72"/>
    <col min="521" max="521" width="18" style="72" customWidth="1"/>
    <col min="522" max="768" width="10.85546875" style="72"/>
    <col min="769" max="769" width="10.42578125" style="72" customWidth="1"/>
    <col min="770" max="770" width="106.85546875" style="72" customWidth="1"/>
    <col min="771" max="771" width="10.85546875" style="72"/>
    <col min="772" max="773" width="11.140625" style="72" customWidth="1"/>
    <col min="774" max="774" width="14.85546875" style="72" customWidth="1"/>
    <col min="775" max="775" width="22.140625" style="72" customWidth="1"/>
    <col min="776" max="776" width="10.85546875" style="72"/>
    <col min="777" max="777" width="18" style="72" customWidth="1"/>
    <col min="778" max="1024" width="10.85546875" style="72"/>
    <col min="1025" max="1025" width="10.42578125" style="72" customWidth="1"/>
    <col min="1026" max="1026" width="106.85546875" style="72" customWidth="1"/>
    <col min="1027" max="1027" width="10.85546875" style="72"/>
    <col min="1028" max="1029" width="11.140625" style="72" customWidth="1"/>
    <col min="1030" max="1030" width="14.85546875" style="72" customWidth="1"/>
    <col min="1031" max="1031" width="22.140625" style="72" customWidth="1"/>
    <col min="1032" max="1032" width="10.85546875" style="72"/>
    <col min="1033" max="1033" width="18" style="72" customWidth="1"/>
    <col min="1034" max="1280" width="10.85546875" style="72"/>
    <col min="1281" max="1281" width="10.42578125" style="72" customWidth="1"/>
    <col min="1282" max="1282" width="106.85546875" style="72" customWidth="1"/>
    <col min="1283" max="1283" width="10.85546875" style="72"/>
    <col min="1284" max="1285" width="11.140625" style="72" customWidth="1"/>
    <col min="1286" max="1286" width="14.85546875" style="72" customWidth="1"/>
    <col min="1287" max="1287" width="22.140625" style="72" customWidth="1"/>
    <col min="1288" max="1288" width="10.85546875" style="72"/>
    <col min="1289" max="1289" width="18" style="72" customWidth="1"/>
    <col min="1290" max="1536" width="10.85546875" style="72"/>
    <col min="1537" max="1537" width="10.42578125" style="72" customWidth="1"/>
    <col min="1538" max="1538" width="106.85546875" style="72" customWidth="1"/>
    <col min="1539" max="1539" width="10.85546875" style="72"/>
    <col min="1540" max="1541" width="11.140625" style="72" customWidth="1"/>
    <col min="1542" max="1542" width="14.85546875" style="72" customWidth="1"/>
    <col min="1543" max="1543" width="22.140625" style="72" customWidth="1"/>
    <col min="1544" max="1544" width="10.85546875" style="72"/>
    <col min="1545" max="1545" width="18" style="72" customWidth="1"/>
    <col min="1546" max="1792" width="10.85546875" style="72"/>
    <col min="1793" max="1793" width="10.42578125" style="72" customWidth="1"/>
    <col min="1794" max="1794" width="106.85546875" style="72" customWidth="1"/>
    <col min="1795" max="1795" width="10.85546875" style="72"/>
    <col min="1796" max="1797" width="11.140625" style="72" customWidth="1"/>
    <col min="1798" max="1798" width="14.85546875" style="72" customWidth="1"/>
    <col min="1799" max="1799" width="22.140625" style="72" customWidth="1"/>
    <col min="1800" max="1800" width="10.85546875" style="72"/>
    <col min="1801" max="1801" width="18" style="72" customWidth="1"/>
    <col min="1802" max="2048" width="10.85546875" style="72"/>
    <col min="2049" max="2049" width="10.42578125" style="72" customWidth="1"/>
    <col min="2050" max="2050" width="106.85546875" style="72" customWidth="1"/>
    <col min="2051" max="2051" width="10.85546875" style="72"/>
    <col min="2052" max="2053" width="11.140625" style="72" customWidth="1"/>
    <col min="2054" max="2054" width="14.85546875" style="72" customWidth="1"/>
    <col min="2055" max="2055" width="22.140625" style="72" customWidth="1"/>
    <col min="2056" max="2056" width="10.85546875" style="72"/>
    <col min="2057" max="2057" width="18" style="72" customWidth="1"/>
    <col min="2058" max="2304" width="10.85546875" style="72"/>
    <col min="2305" max="2305" width="10.42578125" style="72" customWidth="1"/>
    <col min="2306" max="2306" width="106.85546875" style="72" customWidth="1"/>
    <col min="2307" max="2307" width="10.85546875" style="72"/>
    <col min="2308" max="2309" width="11.140625" style="72" customWidth="1"/>
    <col min="2310" max="2310" width="14.85546875" style="72" customWidth="1"/>
    <col min="2311" max="2311" width="22.140625" style="72" customWidth="1"/>
    <col min="2312" max="2312" width="10.85546875" style="72"/>
    <col min="2313" max="2313" width="18" style="72" customWidth="1"/>
    <col min="2314" max="2560" width="10.85546875" style="72"/>
    <col min="2561" max="2561" width="10.42578125" style="72" customWidth="1"/>
    <col min="2562" max="2562" width="106.85546875" style="72" customWidth="1"/>
    <col min="2563" max="2563" width="10.85546875" style="72"/>
    <col min="2564" max="2565" width="11.140625" style="72" customWidth="1"/>
    <col min="2566" max="2566" width="14.85546875" style="72" customWidth="1"/>
    <col min="2567" max="2567" width="22.140625" style="72" customWidth="1"/>
    <col min="2568" max="2568" width="10.85546875" style="72"/>
    <col min="2569" max="2569" width="18" style="72" customWidth="1"/>
    <col min="2570" max="2816" width="10.85546875" style="72"/>
    <col min="2817" max="2817" width="10.42578125" style="72" customWidth="1"/>
    <col min="2818" max="2818" width="106.85546875" style="72" customWidth="1"/>
    <col min="2819" max="2819" width="10.85546875" style="72"/>
    <col min="2820" max="2821" width="11.140625" style="72" customWidth="1"/>
    <col min="2822" max="2822" width="14.85546875" style="72" customWidth="1"/>
    <col min="2823" max="2823" width="22.140625" style="72" customWidth="1"/>
    <col min="2824" max="2824" width="10.85546875" style="72"/>
    <col min="2825" max="2825" width="18" style="72" customWidth="1"/>
    <col min="2826" max="3072" width="10.85546875" style="72"/>
    <col min="3073" max="3073" width="10.42578125" style="72" customWidth="1"/>
    <col min="3074" max="3074" width="106.85546875" style="72" customWidth="1"/>
    <col min="3075" max="3075" width="10.85546875" style="72"/>
    <col min="3076" max="3077" width="11.140625" style="72" customWidth="1"/>
    <col min="3078" max="3078" width="14.85546875" style="72" customWidth="1"/>
    <col min="3079" max="3079" width="22.140625" style="72" customWidth="1"/>
    <col min="3080" max="3080" width="10.85546875" style="72"/>
    <col min="3081" max="3081" width="18" style="72" customWidth="1"/>
    <col min="3082" max="3328" width="10.85546875" style="72"/>
    <col min="3329" max="3329" width="10.42578125" style="72" customWidth="1"/>
    <col min="3330" max="3330" width="106.85546875" style="72" customWidth="1"/>
    <col min="3331" max="3331" width="10.85546875" style="72"/>
    <col min="3332" max="3333" width="11.140625" style="72" customWidth="1"/>
    <col min="3334" max="3334" width="14.85546875" style="72" customWidth="1"/>
    <col min="3335" max="3335" width="22.140625" style="72" customWidth="1"/>
    <col min="3336" max="3336" width="10.85546875" style="72"/>
    <col min="3337" max="3337" width="18" style="72" customWidth="1"/>
    <col min="3338" max="3584" width="10.85546875" style="72"/>
    <col min="3585" max="3585" width="10.42578125" style="72" customWidth="1"/>
    <col min="3586" max="3586" width="106.85546875" style="72" customWidth="1"/>
    <col min="3587" max="3587" width="10.85546875" style="72"/>
    <col min="3588" max="3589" width="11.140625" style="72" customWidth="1"/>
    <col min="3590" max="3590" width="14.85546875" style="72" customWidth="1"/>
    <col min="3591" max="3591" width="22.140625" style="72" customWidth="1"/>
    <col min="3592" max="3592" width="10.85546875" style="72"/>
    <col min="3593" max="3593" width="18" style="72" customWidth="1"/>
    <col min="3594" max="3840" width="10.85546875" style="72"/>
    <col min="3841" max="3841" width="10.42578125" style="72" customWidth="1"/>
    <col min="3842" max="3842" width="106.85546875" style="72" customWidth="1"/>
    <col min="3843" max="3843" width="10.85546875" style="72"/>
    <col min="3844" max="3845" width="11.140625" style="72" customWidth="1"/>
    <col min="3846" max="3846" width="14.85546875" style="72" customWidth="1"/>
    <col min="3847" max="3847" width="22.140625" style="72" customWidth="1"/>
    <col min="3848" max="3848" width="10.85546875" style="72"/>
    <col min="3849" max="3849" width="18" style="72" customWidth="1"/>
    <col min="3850" max="4096" width="10.85546875" style="72"/>
    <col min="4097" max="4097" width="10.42578125" style="72" customWidth="1"/>
    <col min="4098" max="4098" width="106.85546875" style="72" customWidth="1"/>
    <col min="4099" max="4099" width="10.85546875" style="72"/>
    <col min="4100" max="4101" width="11.140625" style="72" customWidth="1"/>
    <col min="4102" max="4102" width="14.85546875" style="72" customWidth="1"/>
    <col min="4103" max="4103" width="22.140625" style="72" customWidth="1"/>
    <col min="4104" max="4104" width="10.85546875" style="72"/>
    <col min="4105" max="4105" width="18" style="72" customWidth="1"/>
    <col min="4106" max="4352" width="10.85546875" style="72"/>
    <col min="4353" max="4353" width="10.42578125" style="72" customWidth="1"/>
    <col min="4354" max="4354" width="106.85546875" style="72" customWidth="1"/>
    <col min="4355" max="4355" width="10.85546875" style="72"/>
    <col min="4356" max="4357" width="11.140625" style="72" customWidth="1"/>
    <col min="4358" max="4358" width="14.85546875" style="72" customWidth="1"/>
    <col min="4359" max="4359" width="22.140625" style="72" customWidth="1"/>
    <col min="4360" max="4360" width="10.85546875" style="72"/>
    <col min="4361" max="4361" width="18" style="72" customWidth="1"/>
    <col min="4362" max="4608" width="10.85546875" style="72"/>
    <col min="4609" max="4609" width="10.42578125" style="72" customWidth="1"/>
    <col min="4610" max="4610" width="106.85546875" style="72" customWidth="1"/>
    <col min="4611" max="4611" width="10.85546875" style="72"/>
    <col min="4612" max="4613" width="11.140625" style="72" customWidth="1"/>
    <col min="4614" max="4614" width="14.85546875" style="72" customWidth="1"/>
    <col min="4615" max="4615" width="22.140625" style="72" customWidth="1"/>
    <col min="4616" max="4616" width="10.85546875" style="72"/>
    <col min="4617" max="4617" width="18" style="72" customWidth="1"/>
    <col min="4618" max="4864" width="10.85546875" style="72"/>
    <col min="4865" max="4865" width="10.42578125" style="72" customWidth="1"/>
    <col min="4866" max="4866" width="106.85546875" style="72" customWidth="1"/>
    <col min="4867" max="4867" width="10.85546875" style="72"/>
    <col min="4868" max="4869" width="11.140625" style="72" customWidth="1"/>
    <col min="4870" max="4870" width="14.85546875" style="72" customWidth="1"/>
    <col min="4871" max="4871" width="22.140625" style="72" customWidth="1"/>
    <col min="4872" max="4872" width="10.85546875" style="72"/>
    <col min="4873" max="4873" width="18" style="72" customWidth="1"/>
    <col min="4874" max="5120" width="10.85546875" style="72"/>
    <col min="5121" max="5121" width="10.42578125" style="72" customWidth="1"/>
    <col min="5122" max="5122" width="106.85546875" style="72" customWidth="1"/>
    <col min="5123" max="5123" width="10.85546875" style="72"/>
    <col min="5124" max="5125" width="11.140625" style="72" customWidth="1"/>
    <col min="5126" max="5126" width="14.85546875" style="72" customWidth="1"/>
    <col min="5127" max="5127" width="22.140625" style="72" customWidth="1"/>
    <col min="5128" max="5128" width="10.85546875" style="72"/>
    <col min="5129" max="5129" width="18" style="72" customWidth="1"/>
    <col min="5130" max="5376" width="10.85546875" style="72"/>
    <col min="5377" max="5377" width="10.42578125" style="72" customWidth="1"/>
    <col min="5378" max="5378" width="106.85546875" style="72" customWidth="1"/>
    <col min="5379" max="5379" width="10.85546875" style="72"/>
    <col min="5380" max="5381" width="11.140625" style="72" customWidth="1"/>
    <col min="5382" max="5382" width="14.85546875" style="72" customWidth="1"/>
    <col min="5383" max="5383" width="22.140625" style="72" customWidth="1"/>
    <col min="5384" max="5384" width="10.85546875" style="72"/>
    <col min="5385" max="5385" width="18" style="72" customWidth="1"/>
    <col min="5386" max="5632" width="10.85546875" style="72"/>
    <col min="5633" max="5633" width="10.42578125" style="72" customWidth="1"/>
    <col min="5634" max="5634" width="106.85546875" style="72" customWidth="1"/>
    <col min="5635" max="5635" width="10.85546875" style="72"/>
    <col min="5636" max="5637" width="11.140625" style="72" customWidth="1"/>
    <col min="5638" max="5638" width="14.85546875" style="72" customWidth="1"/>
    <col min="5639" max="5639" width="22.140625" style="72" customWidth="1"/>
    <col min="5640" max="5640" width="10.85546875" style="72"/>
    <col min="5641" max="5641" width="18" style="72" customWidth="1"/>
    <col min="5642" max="5888" width="10.85546875" style="72"/>
    <col min="5889" max="5889" width="10.42578125" style="72" customWidth="1"/>
    <col min="5890" max="5890" width="106.85546875" style="72" customWidth="1"/>
    <col min="5891" max="5891" width="10.85546875" style="72"/>
    <col min="5892" max="5893" width="11.140625" style="72" customWidth="1"/>
    <col min="5894" max="5894" width="14.85546875" style="72" customWidth="1"/>
    <col min="5895" max="5895" width="22.140625" style="72" customWidth="1"/>
    <col min="5896" max="5896" width="10.85546875" style="72"/>
    <col min="5897" max="5897" width="18" style="72" customWidth="1"/>
    <col min="5898" max="6144" width="10.85546875" style="72"/>
    <col min="6145" max="6145" width="10.42578125" style="72" customWidth="1"/>
    <col min="6146" max="6146" width="106.85546875" style="72" customWidth="1"/>
    <col min="6147" max="6147" width="10.85546875" style="72"/>
    <col min="6148" max="6149" width="11.140625" style="72" customWidth="1"/>
    <col min="6150" max="6150" width="14.85546875" style="72" customWidth="1"/>
    <col min="6151" max="6151" width="22.140625" style="72" customWidth="1"/>
    <col min="6152" max="6152" width="10.85546875" style="72"/>
    <col min="6153" max="6153" width="18" style="72" customWidth="1"/>
    <col min="6154" max="6400" width="10.85546875" style="72"/>
    <col min="6401" max="6401" width="10.42578125" style="72" customWidth="1"/>
    <col min="6402" max="6402" width="106.85546875" style="72" customWidth="1"/>
    <col min="6403" max="6403" width="10.85546875" style="72"/>
    <col min="6404" max="6405" width="11.140625" style="72" customWidth="1"/>
    <col min="6406" max="6406" width="14.85546875" style="72" customWidth="1"/>
    <col min="6407" max="6407" width="22.140625" style="72" customWidth="1"/>
    <col min="6408" max="6408" width="10.85546875" style="72"/>
    <col min="6409" max="6409" width="18" style="72" customWidth="1"/>
    <col min="6410" max="6656" width="10.85546875" style="72"/>
    <col min="6657" max="6657" width="10.42578125" style="72" customWidth="1"/>
    <col min="6658" max="6658" width="106.85546875" style="72" customWidth="1"/>
    <col min="6659" max="6659" width="10.85546875" style="72"/>
    <col min="6660" max="6661" width="11.140625" style="72" customWidth="1"/>
    <col min="6662" max="6662" width="14.85546875" style="72" customWidth="1"/>
    <col min="6663" max="6663" width="22.140625" style="72" customWidth="1"/>
    <col min="6664" max="6664" width="10.85546875" style="72"/>
    <col min="6665" max="6665" width="18" style="72" customWidth="1"/>
    <col min="6666" max="6912" width="10.85546875" style="72"/>
    <col min="6913" max="6913" width="10.42578125" style="72" customWidth="1"/>
    <col min="6914" max="6914" width="106.85546875" style="72" customWidth="1"/>
    <col min="6915" max="6915" width="10.85546875" style="72"/>
    <col min="6916" max="6917" width="11.140625" style="72" customWidth="1"/>
    <col min="6918" max="6918" width="14.85546875" style="72" customWidth="1"/>
    <col min="6919" max="6919" width="22.140625" style="72" customWidth="1"/>
    <col min="6920" max="6920" width="10.85546875" style="72"/>
    <col min="6921" max="6921" width="18" style="72" customWidth="1"/>
    <col min="6922" max="7168" width="10.85546875" style="72"/>
    <col min="7169" max="7169" width="10.42578125" style="72" customWidth="1"/>
    <col min="7170" max="7170" width="106.85546875" style="72" customWidth="1"/>
    <col min="7171" max="7171" width="10.85546875" style="72"/>
    <col min="7172" max="7173" width="11.140625" style="72" customWidth="1"/>
    <col min="7174" max="7174" width="14.85546875" style="72" customWidth="1"/>
    <col min="7175" max="7175" width="22.140625" style="72" customWidth="1"/>
    <col min="7176" max="7176" width="10.85546875" style="72"/>
    <col min="7177" max="7177" width="18" style="72" customWidth="1"/>
    <col min="7178" max="7424" width="10.85546875" style="72"/>
    <col min="7425" max="7425" width="10.42578125" style="72" customWidth="1"/>
    <col min="7426" max="7426" width="106.85546875" style="72" customWidth="1"/>
    <col min="7427" max="7427" width="10.85546875" style="72"/>
    <col min="7428" max="7429" width="11.140625" style="72" customWidth="1"/>
    <col min="7430" max="7430" width="14.85546875" style="72" customWidth="1"/>
    <col min="7431" max="7431" width="22.140625" style="72" customWidth="1"/>
    <col min="7432" max="7432" width="10.85546875" style="72"/>
    <col min="7433" max="7433" width="18" style="72" customWidth="1"/>
    <col min="7434" max="7680" width="10.85546875" style="72"/>
    <col min="7681" max="7681" width="10.42578125" style="72" customWidth="1"/>
    <col min="7682" max="7682" width="106.85546875" style="72" customWidth="1"/>
    <col min="7683" max="7683" width="10.85546875" style="72"/>
    <col min="7684" max="7685" width="11.140625" style="72" customWidth="1"/>
    <col min="7686" max="7686" width="14.85546875" style="72" customWidth="1"/>
    <col min="7687" max="7687" width="22.140625" style="72" customWidth="1"/>
    <col min="7688" max="7688" width="10.85546875" style="72"/>
    <col min="7689" max="7689" width="18" style="72" customWidth="1"/>
    <col min="7690" max="7936" width="10.85546875" style="72"/>
    <col min="7937" max="7937" width="10.42578125" style="72" customWidth="1"/>
    <col min="7938" max="7938" width="106.85546875" style="72" customWidth="1"/>
    <col min="7939" max="7939" width="10.85546875" style="72"/>
    <col min="7940" max="7941" width="11.140625" style="72" customWidth="1"/>
    <col min="7942" max="7942" width="14.85546875" style="72" customWidth="1"/>
    <col min="7943" max="7943" width="22.140625" style="72" customWidth="1"/>
    <col min="7944" max="7944" width="10.85546875" style="72"/>
    <col min="7945" max="7945" width="18" style="72" customWidth="1"/>
    <col min="7946" max="8192" width="10.85546875" style="72"/>
    <col min="8193" max="8193" width="10.42578125" style="72" customWidth="1"/>
    <col min="8194" max="8194" width="106.85546875" style="72" customWidth="1"/>
    <col min="8195" max="8195" width="10.85546875" style="72"/>
    <col min="8196" max="8197" width="11.140625" style="72" customWidth="1"/>
    <col min="8198" max="8198" width="14.85546875" style="72" customWidth="1"/>
    <col min="8199" max="8199" width="22.140625" style="72" customWidth="1"/>
    <col min="8200" max="8200" width="10.85546875" style="72"/>
    <col min="8201" max="8201" width="18" style="72" customWidth="1"/>
    <col min="8202" max="8448" width="10.85546875" style="72"/>
    <col min="8449" max="8449" width="10.42578125" style="72" customWidth="1"/>
    <col min="8450" max="8450" width="106.85546875" style="72" customWidth="1"/>
    <col min="8451" max="8451" width="10.85546875" style="72"/>
    <col min="8452" max="8453" width="11.140625" style="72" customWidth="1"/>
    <col min="8454" max="8454" width="14.85546875" style="72" customWidth="1"/>
    <col min="8455" max="8455" width="22.140625" style="72" customWidth="1"/>
    <col min="8456" max="8456" width="10.85546875" style="72"/>
    <col min="8457" max="8457" width="18" style="72" customWidth="1"/>
    <col min="8458" max="8704" width="10.85546875" style="72"/>
    <col min="8705" max="8705" width="10.42578125" style="72" customWidth="1"/>
    <col min="8706" max="8706" width="106.85546875" style="72" customWidth="1"/>
    <col min="8707" max="8707" width="10.85546875" style="72"/>
    <col min="8708" max="8709" width="11.140625" style="72" customWidth="1"/>
    <col min="8710" max="8710" width="14.85546875" style="72" customWidth="1"/>
    <col min="8711" max="8711" width="22.140625" style="72" customWidth="1"/>
    <col min="8712" max="8712" width="10.85546875" style="72"/>
    <col min="8713" max="8713" width="18" style="72" customWidth="1"/>
    <col min="8714" max="8960" width="10.85546875" style="72"/>
    <col min="8961" max="8961" width="10.42578125" style="72" customWidth="1"/>
    <col min="8962" max="8962" width="106.85546875" style="72" customWidth="1"/>
    <col min="8963" max="8963" width="10.85546875" style="72"/>
    <col min="8964" max="8965" width="11.140625" style="72" customWidth="1"/>
    <col min="8966" max="8966" width="14.85546875" style="72" customWidth="1"/>
    <col min="8967" max="8967" width="22.140625" style="72" customWidth="1"/>
    <col min="8968" max="8968" width="10.85546875" style="72"/>
    <col min="8969" max="8969" width="18" style="72" customWidth="1"/>
    <col min="8970" max="9216" width="10.85546875" style="72"/>
    <col min="9217" max="9217" width="10.42578125" style="72" customWidth="1"/>
    <col min="9218" max="9218" width="106.85546875" style="72" customWidth="1"/>
    <col min="9219" max="9219" width="10.85546875" style="72"/>
    <col min="9220" max="9221" width="11.140625" style="72" customWidth="1"/>
    <col min="9222" max="9222" width="14.85546875" style="72" customWidth="1"/>
    <col min="9223" max="9223" width="22.140625" style="72" customWidth="1"/>
    <col min="9224" max="9224" width="10.85546875" style="72"/>
    <col min="9225" max="9225" width="18" style="72" customWidth="1"/>
    <col min="9226" max="9472" width="10.85546875" style="72"/>
    <col min="9473" max="9473" width="10.42578125" style="72" customWidth="1"/>
    <col min="9474" max="9474" width="106.85546875" style="72" customWidth="1"/>
    <col min="9475" max="9475" width="10.85546875" style="72"/>
    <col min="9476" max="9477" width="11.140625" style="72" customWidth="1"/>
    <col min="9478" max="9478" width="14.85546875" style="72" customWidth="1"/>
    <col min="9479" max="9479" width="22.140625" style="72" customWidth="1"/>
    <col min="9480" max="9480" width="10.85546875" style="72"/>
    <col min="9481" max="9481" width="18" style="72" customWidth="1"/>
    <col min="9482" max="9728" width="10.85546875" style="72"/>
    <col min="9729" max="9729" width="10.42578125" style="72" customWidth="1"/>
    <col min="9730" max="9730" width="106.85546875" style="72" customWidth="1"/>
    <col min="9731" max="9731" width="10.85546875" style="72"/>
    <col min="9732" max="9733" width="11.140625" style="72" customWidth="1"/>
    <col min="9734" max="9734" width="14.85546875" style="72" customWidth="1"/>
    <col min="9735" max="9735" width="22.140625" style="72" customWidth="1"/>
    <col min="9736" max="9736" width="10.85546875" style="72"/>
    <col min="9737" max="9737" width="18" style="72" customWidth="1"/>
    <col min="9738" max="9984" width="10.85546875" style="72"/>
    <col min="9985" max="9985" width="10.42578125" style="72" customWidth="1"/>
    <col min="9986" max="9986" width="106.85546875" style="72" customWidth="1"/>
    <col min="9987" max="9987" width="10.85546875" style="72"/>
    <col min="9988" max="9989" width="11.140625" style="72" customWidth="1"/>
    <col min="9990" max="9990" width="14.85546875" style="72" customWidth="1"/>
    <col min="9991" max="9991" width="22.140625" style="72" customWidth="1"/>
    <col min="9992" max="9992" width="10.85546875" style="72"/>
    <col min="9993" max="9993" width="18" style="72" customWidth="1"/>
    <col min="9994" max="10240" width="10.85546875" style="72"/>
    <col min="10241" max="10241" width="10.42578125" style="72" customWidth="1"/>
    <col min="10242" max="10242" width="106.85546875" style="72" customWidth="1"/>
    <col min="10243" max="10243" width="10.85546875" style="72"/>
    <col min="10244" max="10245" width="11.140625" style="72" customWidth="1"/>
    <col min="10246" max="10246" width="14.85546875" style="72" customWidth="1"/>
    <col min="10247" max="10247" width="22.140625" style="72" customWidth="1"/>
    <col min="10248" max="10248" width="10.85546875" style="72"/>
    <col min="10249" max="10249" width="18" style="72" customWidth="1"/>
    <col min="10250" max="10496" width="10.85546875" style="72"/>
    <col min="10497" max="10497" width="10.42578125" style="72" customWidth="1"/>
    <col min="10498" max="10498" width="106.85546875" style="72" customWidth="1"/>
    <col min="10499" max="10499" width="10.85546875" style="72"/>
    <col min="10500" max="10501" width="11.140625" style="72" customWidth="1"/>
    <col min="10502" max="10502" width="14.85546875" style="72" customWidth="1"/>
    <col min="10503" max="10503" width="22.140625" style="72" customWidth="1"/>
    <col min="10504" max="10504" width="10.85546875" style="72"/>
    <col min="10505" max="10505" width="18" style="72" customWidth="1"/>
    <col min="10506" max="10752" width="10.85546875" style="72"/>
    <col min="10753" max="10753" width="10.42578125" style="72" customWidth="1"/>
    <col min="10754" max="10754" width="106.85546875" style="72" customWidth="1"/>
    <col min="10755" max="10755" width="10.85546875" style="72"/>
    <col min="10756" max="10757" width="11.140625" style="72" customWidth="1"/>
    <col min="10758" max="10758" width="14.85546875" style="72" customWidth="1"/>
    <col min="10759" max="10759" width="22.140625" style="72" customWidth="1"/>
    <col min="10760" max="10760" width="10.85546875" style="72"/>
    <col min="10761" max="10761" width="18" style="72" customWidth="1"/>
    <col min="10762" max="11008" width="10.85546875" style="72"/>
    <col min="11009" max="11009" width="10.42578125" style="72" customWidth="1"/>
    <col min="11010" max="11010" width="106.85546875" style="72" customWidth="1"/>
    <col min="11011" max="11011" width="10.85546875" style="72"/>
    <col min="11012" max="11013" width="11.140625" style="72" customWidth="1"/>
    <col min="11014" max="11014" width="14.85546875" style="72" customWidth="1"/>
    <col min="11015" max="11015" width="22.140625" style="72" customWidth="1"/>
    <col min="11016" max="11016" width="10.85546875" style="72"/>
    <col min="11017" max="11017" width="18" style="72" customWidth="1"/>
    <col min="11018" max="11264" width="10.85546875" style="72"/>
    <col min="11265" max="11265" width="10.42578125" style="72" customWidth="1"/>
    <col min="11266" max="11266" width="106.85546875" style="72" customWidth="1"/>
    <col min="11267" max="11267" width="10.85546875" style="72"/>
    <col min="11268" max="11269" width="11.140625" style="72" customWidth="1"/>
    <col min="11270" max="11270" width="14.85546875" style="72" customWidth="1"/>
    <col min="11271" max="11271" width="22.140625" style="72" customWidth="1"/>
    <col min="11272" max="11272" width="10.85546875" style="72"/>
    <col min="11273" max="11273" width="18" style="72" customWidth="1"/>
    <col min="11274" max="11520" width="10.85546875" style="72"/>
    <col min="11521" max="11521" width="10.42578125" style="72" customWidth="1"/>
    <col min="11522" max="11522" width="106.85546875" style="72" customWidth="1"/>
    <col min="11523" max="11523" width="10.85546875" style="72"/>
    <col min="11524" max="11525" width="11.140625" style="72" customWidth="1"/>
    <col min="11526" max="11526" width="14.85546875" style="72" customWidth="1"/>
    <col min="11527" max="11527" width="22.140625" style="72" customWidth="1"/>
    <col min="11528" max="11528" width="10.85546875" style="72"/>
    <col min="11529" max="11529" width="18" style="72" customWidth="1"/>
    <col min="11530" max="11776" width="10.85546875" style="72"/>
    <col min="11777" max="11777" width="10.42578125" style="72" customWidth="1"/>
    <col min="11778" max="11778" width="106.85546875" style="72" customWidth="1"/>
    <col min="11779" max="11779" width="10.85546875" style="72"/>
    <col min="11780" max="11781" width="11.140625" style="72" customWidth="1"/>
    <col min="11782" max="11782" width="14.85546875" style="72" customWidth="1"/>
    <col min="11783" max="11783" width="22.140625" style="72" customWidth="1"/>
    <col min="11784" max="11784" width="10.85546875" style="72"/>
    <col min="11785" max="11785" width="18" style="72" customWidth="1"/>
    <col min="11786" max="12032" width="10.85546875" style="72"/>
    <col min="12033" max="12033" width="10.42578125" style="72" customWidth="1"/>
    <col min="12034" max="12034" width="106.85546875" style="72" customWidth="1"/>
    <col min="12035" max="12035" width="10.85546875" style="72"/>
    <col min="12036" max="12037" width="11.140625" style="72" customWidth="1"/>
    <col min="12038" max="12038" width="14.85546875" style="72" customWidth="1"/>
    <col min="12039" max="12039" width="22.140625" style="72" customWidth="1"/>
    <col min="12040" max="12040" width="10.85546875" style="72"/>
    <col min="12041" max="12041" width="18" style="72" customWidth="1"/>
    <col min="12042" max="12288" width="10.85546875" style="72"/>
    <col min="12289" max="12289" width="10.42578125" style="72" customWidth="1"/>
    <col min="12290" max="12290" width="106.85546875" style="72" customWidth="1"/>
    <col min="12291" max="12291" width="10.85546875" style="72"/>
    <col min="12292" max="12293" width="11.140625" style="72" customWidth="1"/>
    <col min="12294" max="12294" width="14.85546875" style="72" customWidth="1"/>
    <col min="12295" max="12295" width="22.140625" style="72" customWidth="1"/>
    <col min="12296" max="12296" width="10.85546875" style="72"/>
    <col min="12297" max="12297" width="18" style="72" customWidth="1"/>
    <col min="12298" max="12544" width="10.85546875" style="72"/>
    <col min="12545" max="12545" width="10.42578125" style="72" customWidth="1"/>
    <col min="12546" max="12546" width="106.85546875" style="72" customWidth="1"/>
    <col min="12547" max="12547" width="10.85546875" style="72"/>
    <col min="12548" max="12549" width="11.140625" style="72" customWidth="1"/>
    <col min="12550" max="12550" width="14.85546875" style="72" customWidth="1"/>
    <col min="12551" max="12551" width="22.140625" style="72" customWidth="1"/>
    <col min="12552" max="12552" width="10.85546875" style="72"/>
    <col min="12553" max="12553" width="18" style="72" customWidth="1"/>
    <col min="12554" max="12800" width="10.85546875" style="72"/>
    <col min="12801" max="12801" width="10.42578125" style="72" customWidth="1"/>
    <col min="12802" max="12802" width="106.85546875" style="72" customWidth="1"/>
    <col min="12803" max="12803" width="10.85546875" style="72"/>
    <col min="12804" max="12805" width="11.140625" style="72" customWidth="1"/>
    <col min="12806" max="12806" width="14.85546875" style="72" customWidth="1"/>
    <col min="12807" max="12807" width="22.140625" style="72" customWidth="1"/>
    <col min="12808" max="12808" width="10.85546875" style="72"/>
    <col min="12809" max="12809" width="18" style="72" customWidth="1"/>
    <col min="12810" max="13056" width="10.85546875" style="72"/>
    <col min="13057" max="13057" width="10.42578125" style="72" customWidth="1"/>
    <col min="13058" max="13058" width="106.85546875" style="72" customWidth="1"/>
    <col min="13059" max="13059" width="10.85546875" style="72"/>
    <col min="13060" max="13061" width="11.140625" style="72" customWidth="1"/>
    <col min="13062" max="13062" width="14.85546875" style="72" customWidth="1"/>
    <col min="13063" max="13063" width="22.140625" style="72" customWidth="1"/>
    <col min="13064" max="13064" width="10.85546875" style="72"/>
    <col min="13065" max="13065" width="18" style="72" customWidth="1"/>
    <col min="13066" max="13312" width="10.85546875" style="72"/>
    <col min="13313" max="13313" width="10.42578125" style="72" customWidth="1"/>
    <col min="13314" max="13314" width="106.85546875" style="72" customWidth="1"/>
    <col min="13315" max="13315" width="10.85546875" style="72"/>
    <col min="13316" max="13317" width="11.140625" style="72" customWidth="1"/>
    <col min="13318" max="13318" width="14.85546875" style="72" customWidth="1"/>
    <col min="13319" max="13319" width="22.140625" style="72" customWidth="1"/>
    <col min="13320" max="13320" width="10.85546875" style="72"/>
    <col min="13321" max="13321" width="18" style="72" customWidth="1"/>
    <col min="13322" max="13568" width="10.85546875" style="72"/>
    <col min="13569" max="13569" width="10.42578125" style="72" customWidth="1"/>
    <col min="13570" max="13570" width="106.85546875" style="72" customWidth="1"/>
    <col min="13571" max="13571" width="10.85546875" style="72"/>
    <col min="13572" max="13573" width="11.140625" style="72" customWidth="1"/>
    <col min="13574" max="13574" width="14.85546875" style="72" customWidth="1"/>
    <col min="13575" max="13575" width="22.140625" style="72" customWidth="1"/>
    <col min="13576" max="13576" width="10.85546875" style="72"/>
    <col min="13577" max="13577" width="18" style="72" customWidth="1"/>
    <col min="13578" max="13824" width="10.85546875" style="72"/>
    <col min="13825" max="13825" width="10.42578125" style="72" customWidth="1"/>
    <col min="13826" max="13826" width="106.85546875" style="72" customWidth="1"/>
    <col min="13827" max="13827" width="10.85546875" style="72"/>
    <col min="13828" max="13829" width="11.140625" style="72" customWidth="1"/>
    <col min="13830" max="13830" width="14.85546875" style="72" customWidth="1"/>
    <col min="13831" max="13831" width="22.140625" style="72" customWidth="1"/>
    <col min="13832" max="13832" width="10.85546875" style="72"/>
    <col min="13833" max="13833" width="18" style="72" customWidth="1"/>
    <col min="13834" max="14080" width="10.85546875" style="72"/>
    <col min="14081" max="14081" width="10.42578125" style="72" customWidth="1"/>
    <col min="14082" max="14082" width="106.85546875" style="72" customWidth="1"/>
    <col min="14083" max="14083" width="10.85546875" style="72"/>
    <col min="14084" max="14085" width="11.140625" style="72" customWidth="1"/>
    <col min="14086" max="14086" width="14.85546875" style="72" customWidth="1"/>
    <col min="14087" max="14087" width="22.140625" style="72" customWidth="1"/>
    <col min="14088" max="14088" width="10.85546875" style="72"/>
    <col min="14089" max="14089" width="18" style="72" customWidth="1"/>
    <col min="14090" max="14336" width="10.85546875" style="72"/>
    <col min="14337" max="14337" width="10.42578125" style="72" customWidth="1"/>
    <col min="14338" max="14338" width="106.85546875" style="72" customWidth="1"/>
    <col min="14339" max="14339" width="10.85546875" style="72"/>
    <col min="14340" max="14341" width="11.140625" style="72" customWidth="1"/>
    <col min="14342" max="14342" width="14.85546875" style="72" customWidth="1"/>
    <col min="14343" max="14343" width="22.140625" style="72" customWidth="1"/>
    <col min="14344" max="14344" width="10.85546875" style="72"/>
    <col min="14345" max="14345" width="18" style="72" customWidth="1"/>
    <col min="14346" max="14592" width="10.85546875" style="72"/>
    <col min="14593" max="14593" width="10.42578125" style="72" customWidth="1"/>
    <col min="14594" max="14594" width="106.85546875" style="72" customWidth="1"/>
    <col min="14595" max="14595" width="10.85546875" style="72"/>
    <col min="14596" max="14597" width="11.140625" style="72" customWidth="1"/>
    <col min="14598" max="14598" width="14.85546875" style="72" customWidth="1"/>
    <col min="14599" max="14599" width="22.140625" style="72" customWidth="1"/>
    <col min="14600" max="14600" width="10.85546875" style="72"/>
    <col min="14601" max="14601" width="18" style="72" customWidth="1"/>
    <col min="14602" max="14848" width="10.85546875" style="72"/>
    <col min="14849" max="14849" width="10.42578125" style="72" customWidth="1"/>
    <col min="14850" max="14850" width="106.85546875" style="72" customWidth="1"/>
    <col min="14851" max="14851" width="10.85546875" style="72"/>
    <col min="14852" max="14853" width="11.140625" style="72" customWidth="1"/>
    <col min="14854" max="14854" width="14.85546875" style="72" customWidth="1"/>
    <col min="14855" max="14855" width="22.140625" style="72" customWidth="1"/>
    <col min="14856" max="14856" width="10.85546875" style="72"/>
    <col min="14857" max="14857" width="18" style="72" customWidth="1"/>
    <col min="14858" max="15104" width="10.85546875" style="72"/>
    <col min="15105" max="15105" width="10.42578125" style="72" customWidth="1"/>
    <col min="15106" max="15106" width="106.85546875" style="72" customWidth="1"/>
    <col min="15107" max="15107" width="10.85546875" style="72"/>
    <col min="15108" max="15109" width="11.140625" style="72" customWidth="1"/>
    <col min="15110" max="15110" width="14.85546875" style="72" customWidth="1"/>
    <col min="15111" max="15111" width="22.140625" style="72" customWidth="1"/>
    <col min="15112" max="15112" width="10.85546875" style="72"/>
    <col min="15113" max="15113" width="18" style="72" customWidth="1"/>
    <col min="15114" max="15360" width="10.85546875" style="72"/>
    <col min="15361" max="15361" width="10.42578125" style="72" customWidth="1"/>
    <col min="15362" max="15362" width="106.85546875" style="72" customWidth="1"/>
    <col min="15363" max="15363" width="10.85546875" style="72"/>
    <col min="15364" max="15365" width="11.140625" style="72" customWidth="1"/>
    <col min="15366" max="15366" width="14.85546875" style="72" customWidth="1"/>
    <col min="15367" max="15367" width="22.140625" style="72" customWidth="1"/>
    <col min="15368" max="15368" width="10.85546875" style="72"/>
    <col min="15369" max="15369" width="18" style="72" customWidth="1"/>
    <col min="15370" max="15616" width="10.85546875" style="72"/>
    <col min="15617" max="15617" width="10.42578125" style="72" customWidth="1"/>
    <col min="15618" max="15618" width="106.85546875" style="72" customWidth="1"/>
    <col min="15619" max="15619" width="10.85546875" style="72"/>
    <col min="15620" max="15621" width="11.140625" style="72" customWidth="1"/>
    <col min="15622" max="15622" width="14.85546875" style="72" customWidth="1"/>
    <col min="15623" max="15623" width="22.140625" style="72" customWidth="1"/>
    <col min="15624" max="15624" width="10.85546875" style="72"/>
    <col min="15625" max="15625" width="18" style="72" customWidth="1"/>
    <col min="15626" max="15872" width="10.85546875" style="72"/>
    <col min="15873" max="15873" width="10.42578125" style="72" customWidth="1"/>
    <col min="15874" max="15874" width="106.85546875" style="72" customWidth="1"/>
    <col min="15875" max="15875" width="10.85546875" style="72"/>
    <col min="15876" max="15877" width="11.140625" style="72" customWidth="1"/>
    <col min="15878" max="15878" width="14.85546875" style="72" customWidth="1"/>
    <col min="15879" max="15879" width="22.140625" style="72" customWidth="1"/>
    <col min="15880" max="15880" width="10.85546875" style="72"/>
    <col min="15881" max="15881" width="18" style="72" customWidth="1"/>
    <col min="15882" max="16128" width="10.85546875" style="72"/>
    <col min="16129" max="16129" width="10.42578125" style="72" customWidth="1"/>
    <col min="16130" max="16130" width="106.85546875" style="72" customWidth="1"/>
    <col min="16131" max="16131" width="10.85546875" style="72"/>
    <col min="16132" max="16133" width="11.140625" style="72" customWidth="1"/>
    <col min="16134" max="16134" width="14.85546875" style="72" customWidth="1"/>
    <col min="16135" max="16135" width="22.140625" style="72" customWidth="1"/>
    <col min="16136" max="16136" width="10.85546875" style="72"/>
    <col min="16137" max="16137" width="18" style="72" customWidth="1"/>
    <col min="16138" max="16384" width="10.85546875" style="72"/>
  </cols>
  <sheetData>
    <row r="1" spans="1:11">
      <c r="A1" s="67"/>
      <c r="B1" s="68"/>
      <c r="C1" s="69"/>
      <c r="D1" s="70"/>
      <c r="E1" s="70"/>
      <c r="F1" s="69"/>
      <c r="G1" s="71"/>
    </row>
    <row r="2" spans="1:11">
      <c r="A2" s="74"/>
      <c r="B2" s="75"/>
      <c r="C2" s="152" t="s">
        <v>17</v>
      </c>
      <c r="D2" s="152"/>
      <c r="E2" s="152"/>
      <c r="F2" s="152"/>
      <c r="G2" s="76">
        <f>info!D9</f>
        <v>44586</v>
      </c>
    </row>
    <row r="3" spans="1:11">
      <c r="A3" s="74"/>
      <c r="B3" s="77"/>
      <c r="C3" s="152" t="s">
        <v>18</v>
      </c>
      <c r="D3" s="152"/>
      <c r="E3" s="152"/>
      <c r="F3" s="152"/>
      <c r="G3" s="78"/>
    </row>
    <row r="4" spans="1:11" ht="13.5" thickBot="1">
      <c r="A4" s="74"/>
      <c r="B4" s="77"/>
      <c r="C4" s="72" t="str">
        <f>info!B9</f>
        <v>AME PHASE DCE ind B</v>
      </c>
      <c r="G4" s="80"/>
    </row>
    <row r="5" spans="1:11" ht="13.5" thickBot="1">
      <c r="A5" s="74"/>
      <c r="B5" s="81" t="e">
        <f>#REF!</f>
        <v>#REF!</v>
      </c>
      <c r="C5" s="153" t="str">
        <f>info!B19</f>
        <v>LOT 06 ELECTRICITE</v>
      </c>
      <c r="D5" s="154"/>
      <c r="E5" s="154"/>
      <c r="F5" s="154"/>
      <c r="G5" s="155"/>
    </row>
    <row r="6" spans="1:11">
      <c r="A6" s="74"/>
      <c r="C6" s="83" t="s">
        <v>41</v>
      </c>
      <c r="G6" s="80"/>
    </row>
    <row r="7" spans="1:11" ht="24" customHeight="1">
      <c r="A7" s="84"/>
      <c r="B7" s="85"/>
      <c r="C7" s="86" t="str">
        <f>info!B10</f>
        <v>MINISTERE DE LA JUSTICE
 31 Rue du Cambout 57000 Metz</v>
      </c>
      <c r="D7" s="87"/>
      <c r="E7" s="87"/>
      <c r="F7" s="86"/>
      <c r="G7" s="88"/>
    </row>
    <row r="8" spans="1:11">
      <c r="A8" s="156" t="s">
        <v>23</v>
      </c>
      <c r="B8" s="159" t="s">
        <v>7</v>
      </c>
      <c r="C8" s="89"/>
      <c r="D8" s="162" t="s">
        <v>47</v>
      </c>
      <c r="E8" s="165" t="s">
        <v>48</v>
      </c>
      <c r="F8" s="89"/>
      <c r="G8" s="90"/>
    </row>
    <row r="9" spans="1:11">
      <c r="A9" s="157"/>
      <c r="B9" s="160"/>
      <c r="C9" s="91" t="s">
        <v>8</v>
      </c>
      <c r="D9" s="163"/>
      <c r="E9" s="166"/>
      <c r="F9" s="91" t="s">
        <v>10</v>
      </c>
      <c r="G9" s="91" t="s">
        <v>24</v>
      </c>
      <c r="H9" s="92"/>
    </row>
    <row r="10" spans="1:11">
      <c r="A10" s="158"/>
      <c r="B10" s="161"/>
      <c r="C10" s="93"/>
      <c r="D10" s="164"/>
      <c r="E10" s="167"/>
      <c r="F10" s="93"/>
      <c r="G10" s="94"/>
    </row>
    <row r="11" spans="1:11" s="73" customFormat="1">
      <c r="A11" s="95"/>
      <c r="B11" s="96" t="s">
        <v>49</v>
      </c>
      <c r="C11" s="95"/>
      <c r="D11" s="97"/>
      <c r="E11" s="98"/>
      <c r="F11" s="99"/>
      <c r="G11" s="100" t="str">
        <f>IF(D11&gt;0,D11*F11,"")</f>
        <v/>
      </c>
      <c r="H11" s="72"/>
    </row>
    <row r="12" spans="1:11" s="73" customFormat="1">
      <c r="A12" s="95"/>
      <c r="B12" s="101"/>
      <c r="C12" s="95"/>
      <c r="D12" s="97"/>
      <c r="E12" s="98"/>
      <c r="F12" s="99"/>
      <c r="G12" s="100"/>
      <c r="H12" s="72"/>
    </row>
    <row r="13" spans="1:11">
      <c r="A13" s="146" t="s">
        <v>19</v>
      </c>
      <c r="B13" s="147" t="s">
        <v>26</v>
      </c>
      <c r="C13" s="104"/>
      <c r="D13" s="105"/>
      <c r="E13" s="104"/>
      <c r="F13" s="106"/>
      <c r="G13" s="106"/>
      <c r="J13" s="73"/>
      <c r="K13" s="73"/>
    </row>
    <row r="14" spans="1:11" s="83" customFormat="1">
      <c r="A14" s="146" t="s">
        <v>27</v>
      </c>
      <c r="B14" s="147" t="s">
        <v>60</v>
      </c>
      <c r="C14" s="104"/>
      <c r="D14" s="105"/>
      <c r="E14" s="104"/>
      <c r="F14" s="106"/>
      <c r="G14" s="106"/>
      <c r="I14" s="107"/>
    </row>
    <row r="15" spans="1:11" s="83" customFormat="1">
      <c r="A15" s="146" t="s">
        <v>28</v>
      </c>
      <c r="B15" s="147" t="s">
        <v>59</v>
      </c>
      <c r="C15" s="104"/>
      <c r="D15" s="105"/>
      <c r="E15" s="104"/>
      <c r="F15" s="106"/>
      <c r="G15" s="106"/>
      <c r="I15" s="107"/>
    </row>
    <row r="16" spans="1:11" s="83" customFormat="1">
      <c r="A16" s="102" t="s">
        <v>61</v>
      </c>
      <c r="B16" s="103" t="s">
        <v>62</v>
      </c>
      <c r="C16" s="48" t="s">
        <v>33</v>
      </c>
      <c r="D16" s="49">
        <v>1</v>
      </c>
      <c r="E16" s="48"/>
      <c r="F16" s="47"/>
      <c r="G16" s="47">
        <f t="shared" ref="G16:G19" si="0">F16*D16</f>
        <v>0</v>
      </c>
      <c r="I16" s="107"/>
    </row>
    <row r="17" spans="1:9" s="83" customFormat="1">
      <c r="A17" s="102" t="s">
        <v>63</v>
      </c>
      <c r="B17" s="103" t="s">
        <v>20</v>
      </c>
      <c r="C17" s="48" t="s">
        <v>33</v>
      </c>
      <c r="D17" s="49">
        <v>1</v>
      </c>
      <c r="E17" s="48"/>
      <c r="F17" s="47"/>
      <c r="G17" s="47">
        <f t="shared" si="0"/>
        <v>0</v>
      </c>
      <c r="I17" s="107"/>
    </row>
    <row r="18" spans="1:9" s="83" customFormat="1">
      <c r="A18" s="146" t="s">
        <v>29</v>
      </c>
      <c r="B18" s="147" t="s">
        <v>119</v>
      </c>
      <c r="C18" s="48" t="s">
        <v>33</v>
      </c>
      <c r="D18" s="49">
        <v>1</v>
      </c>
      <c r="E18" s="48"/>
      <c r="F18" s="47"/>
      <c r="G18" s="47">
        <f t="shared" ref="G18" si="1">F18*D18</f>
        <v>0</v>
      </c>
      <c r="I18" s="107"/>
    </row>
    <row r="19" spans="1:9" s="83" customFormat="1" ht="25.5">
      <c r="A19" s="146" t="s">
        <v>120</v>
      </c>
      <c r="B19" s="147" t="s">
        <v>104</v>
      </c>
      <c r="C19" s="48" t="s">
        <v>30</v>
      </c>
      <c r="D19" s="49">
        <v>53</v>
      </c>
      <c r="E19" s="48"/>
      <c r="F19" s="47"/>
      <c r="G19" s="47">
        <f t="shared" si="0"/>
        <v>0</v>
      </c>
      <c r="I19" s="107"/>
    </row>
    <row r="20" spans="1:9" s="83" customFormat="1" ht="13.5" thickBot="1">
      <c r="A20" s="102"/>
      <c r="B20" s="103"/>
      <c r="C20" s="104"/>
      <c r="D20" s="105"/>
      <c r="E20" s="104"/>
      <c r="F20" s="106"/>
      <c r="G20" s="106"/>
      <c r="I20" s="107"/>
    </row>
    <row r="21" spans="1:9" s="83" customFormat="1" ht="13.5" thickBot="1">
      <c r="A21" s="102"/>
      <c r="B21" s="52" t="s">
        <v>42</v>
      </c>
      <c r="C21" s="48"/>
      <c r="D21" s="49"/>
      <c r="E21" s="48"/>
      <c r="F21" s="50"/>
      <c r="G21" s="51">
        <f>SUM(G11:G20)</f>
        <v>0</v>
      </c>
      <c r="I21" s="107"/>
    </row>
    <row r="22" spans="1:9" s="83" customFormat="1">
      <c r="A22" s="146" t="s">
        <v>21</v>
      </c>
      <c r="B22" s="147" t="s">
        <v>64</v>
      </c>
      <c r="C22" s="104"/>
      <c r="D22" s="105"/>
      <c r="E22" s="104"/>
      <c r="F22" s="106"/>
      <c r="G22" s="106"/>
      <c r="I22" s="107"/>
    </row>
    <row r="23" spans="1:9" s="83" customFormat="1">
      <c r="A23" s="102" t="s">
        <v>22</v>
      </c>
      <c r="B23" s="103" t="s">
        <v>65</v>
      </c>
      <c r="C23" s="48" t="s">
        <v>33</v>
      </c>
      <c r="D23" s="49"/>
      <c r="E23" s="48"/>
      <c r="F23" s="47"/>
      <c r="G23" s="47">
        <f t="shared" ref="G23" si="2">F23*D23</f>
        <v>0</v>
      </c>
      <c r="I23" s="107"/>
    </row>
    <row r="24" spans="1:9" s="83" customFormat="1">
      <c r="A24" s="102" t="s">
        <v>45</v>
      </c>
      <c r="B24" s="103" t="s">
        <v>66</v>
      </c>
      <c r="C24" s="104" t="s">
        <v>32</v>
      </c>
      <c r="D24" s="105"/>
      <c r="E24" s="104"/>
      <c r="F24" s="106"/>
      <c r="G24" s="106"/>
      <c r="I24" s="107"/>
    </row>
    <row r="25" spans="1:9" s="83" customFormat="1">
      <c r="A25" s="102" t="s">
        <v>46</v>
      </c>
      <c r="B25" s="103" t="s">
        <v>67</v>
      </c>
      <c r="C25" s="104"/>
      <c r="D25" s="105"/>
      <c r="E25" s="104"/>
      <c r="F25" s="106"/>
      <c r="G25" s="106"/>
      <c r="I25" s="107"/>
    </row>
    <row r="26" spans="1:9" s="83" customFormat="1">
      <c r="A26" s="102" t="s">
        <v>68</v>
      </c>
      <c r="B26" s="103" t="s">
        <v>105</v>
      </c>
      <c r="C26" s="48" t="s">
        <v>33</v>
      </c>
      <c r="D26" s="49">
        <v>1</v>
      </c>
      <c r="E26" s="48"/>
      <c r="F26" s="47"/>
      <c r="G26" s="47">
        <f t="shared" ref="G26" si="3">F26*D26</f>
        <v>0</v>
      </c>
      <c r="I26" s="107"/>
    </row>
    <row r="27" spans="1:9" s="83" customFormat="1">
      <c r="A27" s="146" t="s">
        <v>69</v>
      </c>
      <c r="B27" s="147" t="s">
        <v>106</v>
      </c>
      <c r="C27" s="104"/>
      <c r="D27" s="105"/>
      <c r="E27" s="104"/>
      <c r="F27" s="106"/>
      <c r="G27" s="106"/>
      <c r="I27" s="107"/>
    </row>
    <row r="28" spans="1:9" s="83" customFormat="1">
      <c r="A28" s="102" t="s">
        <v>70</v>
      </c>
      <c r="B28" s="103" t="s">
        <v>71</v>
      </c>
      <c r="C28" s="48" t="s">
        <v>33</v>
      </c>
      <c r="D28" s="49">
        <v>1</v>
      </c>
      <c r="E28" s="48"/>
      <c r="F28" s="47"/>
      <c r="G28" s="47">
        <f t="shared" ref="G28" si="4">F28*D28</f>
        <v>0</v>
      </c>
      <c r="I28" s="107"/>
    </row>
    <row r="29" spans="1:9" s="83" customFormat="1">
      <c r="A29" s="102" t="s">
        <v>72</v>
      </c>
      <c r="B29" s="103" t="s">
        <v>73</v>
      </c>
      <c r="C29" s="104" t="s">
        <v>32</v>
      </c>
      <c r="D29" s="105"/>
      <c r="E29" s="104"/>
      <c r="F29" s="106"/>
      <c r="G29" s="106"/>
      <c r="I29" s="107"/>
    </row>
    <row r="30" spans="1:9" s="83" customFormat="1">
      <c r="A30" s="102" t="s">
        <v>74</v>
      </c>
      <c r="B30" s="103" t="s">
        <v>75</v>
      </c>
      <c r="C30" s="104" t="s">
        <v>34</v>
      </c>
      <c r="D30" s="105">
        <v>60</v>
      </c>
      <c r="E30" s="104"/>
      <c r="F30" s="106"/>
      <c r="G30" s="47">
        <f t="shared" ref="G30:G43" si="5">F30*D30</f>
        <v>0</v>
      </c>
      <c r="I30" s="107"/>
    </row>
    <row r="31" spans="1:9" s="83" customFormat="1">
      <c r="A31" s="102" t="s">
        <v>76</v>
      </c>
      <c r="B31" s="103" t="s">
        <v>77</v>
      </c>
      <c r="C31" s="48" t="s">
        <v>33</v>
      </c>
      <c r="D31" s="49">
        <v>1</v>
      </c>
      <c r="E31" s="48"/>
      <c r="F31" s="47"/>
      <c r="G31" s="47">
        <f t="shared" si="5"/>
        <v>0</v>
      </c>
      <c r="I31" s="107"/>
    </row>
    <row r="32" spans="1:9" s="83" customFormat="1">
      <c r="A32" s="146" t="s">
        <v>78</v>
      </c>
      <c r="B32" s="147" t="s">
        <v>50</v>
      </c>
      <c r="C32" s="104"/>
      <c r="D32" s="105"/>
      <c r="E32" s="104"/>
      <c r="F32" s="106"/>
      <c r="G32" s="106"/>
      <c r="I32" s="107"/>
    </row>
    <row r="33" spans="1:9" s="83" customFormat="1">
      <c r="A33" s="102" t="s">
        <v>52</v>
      </c>
      <c r="B33" s="103" t="s">
        <v>113</v>
      </c>
      <c r="C33" s="48" t="s">
        <v>33</v>
      </c>
      <c r="D33" s="49">
        <v>1</v>
      </c>
      <c r="E33" s="48"/>
      <c r="F33" s="47"/>
      <c r="G33" s="47">
        <f t="shared" ref="G33" si="6">F33*D33</f>
        <v>0</v>
      </c>
      <c r="I33" s="107"/>
    </row>
    <row r="34" spans="1:9" s="83" customFormat="1">
      <c r="A34" s="102" t="s">
        <v>53</v>
      </c>
      <c r="B34" s="103" t="s">
        <v>79</v>
      </c>
      <c r="C34" s="104" t="s">
        <v>13</v>
      </c>
      <c r="D34" s="105">
        <v>6</v>
      </c>
      <c r="E34" s="104"/>
      <c r="F34" s="106"/>
      <c r="G34" s="47">
        <f t="shared" si="5"/>
        <v>0</v>
      </c>
      <c r="I34" s="107"/>
    </row>
    <row r="35" spans="1:9" s="83" customFormat="1">
      <c r="A35" s="102" t="s">
        <v>94</v>
      </c>
      <c r="B35" s="103" t="s">
        <v>80</v>
      </c>
      <c r="C35" s="104" t="s">
        <v>13</v>
      </c>
      <c r="D35" s="105">
        <v>6</v>
      </c>
      <c r="E35" s="104"/>
      <c r="F35" s="106"/>
      <c r="G35" s="47">
        <f t="shared" si="5"/>
        <v>0</v>
      </c>
      <c r="I35" s="107"/>
    </row>
    <row r="36" spans="1:9" s="83" customFormat="1">
      <c r="A36" s="102" t="s">
        <v>100</v>
      </c>
      <c r="B36" s="103" t="s">
        <v>81</v>
      </c>
      <c r="C36" s="104" t="s">
        <v>13</v>
      </c>
      <c r="D36" s="105">
        <v>2</v>
      </c>
      <c r="E36" s="104"/>
      <c r="F36" s="106"/>
      <c r="G36" s="47">
        <f t="shared" si="5"/>
        <v>0</v>
      </c>
      <c r="I36" s="107"/>
    </row>
    <row r="37" spans="1:9" s="83" customFormat="1">
      <c r="A37" s="102" t="s">
        <v>108</v>
      </c>
      <c r="B37" s="103" t="s">
        <v>101</v>
      </c>
      <c r="C37" s="104" t="s">
        <v>13</v>
      </c>
      <c r="D37" s="105">
        <v>1</v>
      </c>
      <c r="E37" s="104"/>
      <c r="F37" s="106"/>
      <c r="G37" s="47">
        <f t="shared" ref="G37" si="7">F37*D37</f>
        <v>0</v>
      </c>
      <c r="I37" s="107"/>
    </row>
    <row r="38" spans="1:9" s="83" customFormat="1">
      <c r="A38" s="102" t="s">
        <v>109</v>
      </c>
      <c r="B38" s="103" t="s">
        <v>110</v>
      </c>
      <c r="C38" s="104" t="s">
        <v>13</v>
      </c>
      <c r="D38" s="105">
        <v>1</v>
      </c>
      <c r="E38" s="104"/>
      <c r="F38" s="106"/>
      <c r="G38" s="47">
        <f t="shared" ref="G38" si="8">F38*D38</f>
        <v>0</v>
      </c>
      <c r="I38" s="107"/>
    </row>
    <row r="39" spans="1:9" s="83" customFormat="1">
      <c r="A39" s="102" t="s">
        <v>112</v>
      </c>
      <c r="B39" s="103" t="s">
        <v>111</v>
      </c>
      <c r="C39" s="104" t="s">
        <v>13</v>
      </c>
      <c r="D39" s="105">
        <v>2</v>
      </c>
      <c r="E39" s="104"/>
      <c r="F39" s="106"/>
      <c r="G39" s="47">
        <f t="shared" ref="G39" si="9">F39*D39</f>
        <v>0</v>
      </c>
      <c r="I39" s="107"/>
    </row>
    <row r="40" spans="1:9" s="83" customFormat="1">
      <c r="A40" s="146" t="s">
        <v>82</v>
      </c>
      <c r="B40" s="147" t="s">
        <v>83</v>
      </c>
      <c r="C40" s="104"/>
      <c r="D40" s="105"/>
      <c r="E40" s="104"/>
      <c r="F40" s="106"/>
      <c r="G40" s="47"/>
      <c r="I40" s="107"/>
    </row>
    <row r="41" spans="1:9" s="83" customFormat="1">
      <c r="A41" s="102" t="s">
        <v>54</v>
      </c>
      <c r="B41" s="103" t="s">
        <v>84</v>
      </c>
      <c r="C41" s="104" t="s">
        <v>13</v>
      </c>
      <c r="D41" s="105">
        <v>6</v>
      </c>
      <c r="E41" s="104"/>
      <c r="F41" s="106"/>
      <c r="G41" s="47">
        <f t="shared" si="5"/>
        <v>0</v>
      </c>
      <c r="I41" s="107"/>
    </row>
    <row r="42" spans="1:9" s="83" customFormat="1">
      <c r="A42" s="102" t="s">
        <v>55</v>
      </c>
      <c r="B42" s="103" t="s">
        <v>117</v>
      </c>
      <c r="C42" s="104" t="s">
        <v>13</v>
      </c>
      <c r="D42" s="105">
        <v>69</v>
      </c>
      <c r="E42" s="104"/>
      <c r="F42" s="106"/>
      <c r="G42" s="47">
        <f t="shared" si="5"/>
        <v>0</v>
      </c>
      <c r="I42" s="107"/>
    </row>
    <row r="43" spans="1:9" s="83" customFormat="1">
      <c r="A43" s="102" t="s">
        <v>96</v>
      </c>
      <c r="B43" s="103" t="s">
        <v>95</v>
      </c>
      <c r="C43" s="104" t="s">
        <v>13</v>
      </c>
      <c r="D43" s="105">
        <v>4</v>
      </c>
      <c r="E43" s="104"/>
      <c r="F43" s="106"/>
      <c r="G43" s="47">
        <f t="shared" si="5"/>
        <v>0</v>
      </c>
      <c r="I43" s="107"/>
    </row>
    <row r="44" spans="1:9" s="83" customFormat="1">
      <c r="A44" s="146" t="s">
        <v>85</v>
      </c>
      <c r="B44" s="147" t="s">
        <v>86</v>
      </c>
      <c r="C44" s="104"/>
      <c r="D44" s="105"/>
      <c r="E44" s="104"/>
      <c r="F44" s="106"/>
      <c r="G44" s="106"/>
      <c r="I44" s="107"/>
    </row>
    <row r="45" spans="1:9" s="83" customFormat="1">
      <c r="A45" s="102" t="s">
        <v>56</v>
      </c>
      <c r="B45" s="103" t="s">
        <v>87</v>
      </c>
      <c r="C45" s="48" t="s">
        <v>33</v>
      </c>
      <c r="D45" s="49">
        <v>1</v>
      </c>
      <c r="E45" s="48"/>
      <c r="F45" s="47"/>
      <c r="G45" s="47">
        <f t="shared" ref="G45:G46" si="10">F45*D45</f>
        <v>0</v>
      </c>
      <c r="I45" s="107"/>
    </row>
    <row r="46" spans="1:9" s="83" customFormat="1" ht="38.25">
      <c r="A46" s="102" t="s">
        <v>97</v>
      </c>
      <c r="B46" s="103" t="s">
        <v>107</v>
      </c>
      <c r="C46" s="104" t="s">
        <v>44</v>
      </c>
      <c r="D46" s="105">
        <v>3</v>
      </c>
      <c r="E46" s="104"/>
      <c r="F46" s="106"/>
      <c r="G46" s="47">
        <f t="shared" si="10"/>
        <v>0</v>
      </c>
      <c r="I46" s="107"/>
    </row>
    <row r="47" spans="1:9" s="83" customFormat="1">
      <c r="A47" s="102" t="s">
        <v>98</v>
      </c>
      <c r="B47" s="103" t="s">
        <v>88</v>
      </c>
      <c r="C47" s="48" t="s">
        <v>33</v>
      </c>
      <c r="D47" s="49">
        <v>1</v>
      </c>
      <c r="E47" s="48"/>
      <c r="F47" s="47"/>
      <c r="G47" s="47">
        <f t="shared" ref="G47" si="11">F47*D47</f>
        <v>0</v>
      </c>
      <c r="I47" s="107"/>
    </row>
    <row r="48" spans="1:9" s="83" customFormat="1">
      <c r="A48" s="146" t="s">
        <v>89</v>
      </c>
      <c r="B48" s="147" t="s">
        <v>93</v>
      </c>
      <c r="C48" s="104"/>
      <c r="D48" s="105"/>
      <c r="E48" s="104"/>
      <c r="F48" s="106"/>
      <c r="G48" s="47"/>
      <c r="I48" s="107"/>
    </row>
    <row r="49" spans="1:9" s="83" customFormat="1">
      <c r="A49" s="102" t="s">
        <v>115</v>
      </c>
      <c r="B49" s="103" t="s">
        <v>99</v>
      </c>
      <c r="C49" s="48" t="s">
        <v>33</v>
      </c>
      <c r="D49" s="49">
        <v>1</v>
      </c>
      <c r="E49" s="48"/>
      <c r="F49" s="47"/>
      <c r="G49" s="47">
        <f t="shared" ref="G49" si="12">F49*D49</f>
        <v>0</v>
      </c>
      <c r="I49" s="107"/>
    </row>
    <row r="50" spans="1:9" s="83" customFormat="1" ht="13.5" thickBot="1">
      <c r="A50" s="102" t="s">
        <v>116</v>
      </c>
      <c r="B50" s="103" t="s">
        <v>90</v>
      </c>
      <c r="C50" s="104" t="s">
        <v>13</v>
      </c>
      <c r="D50" s="105">
        <v>4</v>
      </c>
      <c r="E50" s="104"/>
      <c r="F50" s="106"/>
      <c r="G50" s="47">
        <f t="shared" ref="G50" si="13">F50*D50</f>
        <v>0</v>
      </c>
      <c r="I50" s="107"/>
    </row>
    <row r="51" spans="1:9" s="83" customFormat="1" ht="13.5" thickBot="1">
      <c r="A51" s="102"/>
      <c r="B51" s="52" t="s">
        <v>42</v>
      </c>
      <c r="C51" s="48"/>
      <c r="D51" s="49"/>
      <c r="E51" s="48"/>
      <c r="F51" s="50"/>
      <c r="G51" s="51">
        <f>SUM(G22:G50)</f>
        <v>0</v>
      </c>
      <c r="I51" s="107"/>
    </row>
    <row r="52" spans="1:9" s="83" customFormat="1">
      <c r="A52" s="102"/>
      <c r="B52" s="103"/>
      <c r="C52" s="104"/>
      <c r="D52" s="105"/>
      <c r="E52" s="104"/>
      <c r="F52" s="106"/>
      <c r="G52" s="106"/>
      <c r="I52" s="107"/>
    </row>
    <row r="53" spans="1:9" s="83" customFormat="1">
      <c r="A53" s="102"/>
      <c r="B53" s="103"/>
      <c r="C53" s="104"/>
      <c r="D53" s="105"/>
      <c r="E53" s="104"/>
      <c r="F53" s="106"/>
      <c r="G53" s="106"/>
      <c r="I53" s="107"/>
    </row>
    <row r="54" spans="1:9" s="46" customFormat="1" ht="12.75" customHeight="1">
      <c r="A54" s="53"/>
      <c r="B54" s="54" t="s">
        <v>43</v>
      </c>
      <c r="C54" s="55"/>
      <c r="D54" s="55"/>
      <c r="E54" s="55"/>
      <c r="F54" s="56"/>
      <c r="G54" s="56"/>
      <c r="I54" s="45"/>
    </row>
    <row r="55" spans="1:9" s="46" customFormat="1" ht="12.75" customHeight="1">
      <c r="A55" s="53"/>
      <c r="B55" s="57"/>
      <c r="C55" s="55"/>
      <c r="D55" s="55"/>
      <c r="E55" s="55"/>
      <c r="F55" s="56"/>
      <c r="G55" s="56"/>
      <c r="I55" s="45"/>
    </row>
    <row r="56" spans="1:9" s="46" customFormat="1" ht="12.75" customHeight="1">
      <c r="A56" s="53"/>
      <c r="B56" s="57"/>
      <c r="C56" s="55"/>
      <c r="D56" s="55"/>
      <c r="E56" s="55"/>
      <c r="F56" s="56"/>
      <c r="G56" s="56"/>
      <c r="I56" s="45"/>
    </row>
    <row r="57" spans="1:9" s="46" customFormat="1" ht="12.75" customHeight="1">
      <c r="A57" s="53"/>
      <c r="B57" s="57"/>
      <c r="C57" s="55"/>
      <c r="D57" s="55"/>
      <c r="E57" s="55"/>
      <c r="F57" s="56"/>
      <c r="G57" s="56"/>
      <c r="I57" s="45"/>
    </row>
    <row r="58" spans="1:9" s="46" customFormat="1" ht="12.75" customHeight="1">
      <c r="A58" s="53"/>
      <c r="B58" s="57"/>
      <c r="C58" s="55"/>
      <c r="D58" s="55"/>
      <c r="E58" s="55"/>
      <c r="F58" s="56"/>
      <c r="G58" s="56"/>
      <c r="I58" s="45"/>
    </row>
    <row r="59" spans="1:9" s="46" customFormat="1" ht="12.75" customHeight="1" thickBot="1">
      <c r="A59" s="53"/>
      <c r="B59" s="57"/>
      <c r="C59" s="55"/>
      <c r="D59" s="55"/>
      <c r="E59" s="55"/>
      <c r="F59" s="56"/>
      <c r="G59" s="56"/>
      <c r="I59" s="45"/>
    </row>
    <row r="60" spans="1:9" s="46" customFormat="1" ht="12.75" customHeight="1" thickBot="1">
      <c r="A60" s="53"/>
      <c r="B60" s="58"/>
      <c r="C60" s="55"/>
      <c r="D60" s="55"/>
      <c r="E60" s="55"/>
      <c r="F60" s="59"/>
      <c r="G60" s="60">
        <f>SUM(G54:G59)</f>
        <v>0</v>
      </c>
      <c r="I60" s="45"/>
    </row>
    <row r="61" spans="1:9" s="83" customFormat="1" ht="13.5" thickBot="1">
      <c r="A61" s="102"/>
      <c r="B61" s="109"/>
      <c r="C61" s="110"/>
      <c r="D61" s="108"/>
      <c r="E61" s="108"/>
      <c r="F61" s="111"/>
      <c r="G61" s="112"/>
      <c r="I61" s="107"/>
    </row>
    <row r="62" spans="1:9" s="83" customFormat="1">
      <c r="A62" s="113"/>
      <c r="B62" s="114" t="s">
        <v>51</v>
      </c>
      <c r="C62" s="115"/>
      <c r="D62" s="116"/>
      <c r="E62" s="115"/>
      <c r="F62" s="117"/>
      <c r="G62" s="118">
        <f>G60+G51+G21</f>
        <v>0</v>
      </c>
      <c r="I62" s="107"/>
    </row>
    <row r="63" spans="1:9" s="83" customFormat="1">
      <c r="A63" s="119"/>
      <c r="B63" s="120" t="s">
        <v>31</v>
      </c>
      <c r="C63" s="121"/>
      <c r="D63" s="122"/>
      <c r="E63" s="123"/>
      <c r="F63" s="124"/>
      <c r="G63" s="125">
        <f>G62*0.2</f>
        <v>0</v>
      </c>
      <c r="I63" s="107"/>
    </row>
    <row r="64" spans="1:9" s="83" customFormat="1" ht="13.5" thickBot="1">
      <c r="A64" s="126"/>
      <c r="B64" s="127" t="s">
        <v>39</v>
      </c>
      <c r="C64" s="128"/>
      <c r="D64" s="129"/>
      <c r="E64" s="130"/>
      <c r="F64" s="131"/>
      <c r="G64" s="132">
        <f>SUM(G62+G63)</f>
        <v>0</v>
      </c>
      <c r="I64" s="107"/>
    </row>
    <row r="65" spans="1:9" s="83" customFormat="1">
      <c r="A65" s="133"/>
      <c r="B65" s="134"/>
      <c r="C65" s="135" t="s">
        <v>35</v>
      </c>
      <c r="D65" s="135"/>
      <c r="E65" s="135"/>
      <c r="F65" s="136"/>
      <c r="G65" s="137" t="s">
        <v>36</v>
      </c>
      <c r="I65" s="107"/>
    </row>
    <row r="66" spans="1:9">
      <c r="A66" s="133"/>
      <c r="B66" s="134" t="s">
        <v>37</v>
      </c>
      <c r="C66" s="151" t="s">
        <v>38</v>
      </c>
      <c r="D66" s="151"/>
      <c r="E66" s="151"/>
      <c r="F66" s="151"/>
      <c r="G66" s="137"/>
    </row>
    <row r="67" spans="1:9">
      <c r="A67" s="133"/>
      <c r="B67" s="138"/>
      <c r="C67" s="139"/>
      <c r="D67" s="140"/>
      <c r="E67" s="140"/>
      <c r="F67" s="141"/>
      <c r="G67" s="137"/>
    </row>
    <row r="68" spans="1:9">
      <c r="A68" s="133"/>
      <c r="B68" s="138"/>
      <c r="C68" s="139"/>
      <c r="D68" s="140"/>
      <c r="E68" s="140"/>
      <c r="F68" s="141"/>
      <c r="G68" s="137"/>
    </row>
    <row r="69" spans="1:9">
      <c r="A69" s="133"/>
      <c r="B69" s="138"/>
      <c r="C69" s="139"/>
      <c r="D69" s="140"/>
      <c r="E69" s="140"/>
      <c r="F69" s="141"/>
      <c r="G69" s="137"/>
    </row>
    <row r="70" spans="1:9">
      <c r="A70" s="133"/>
      <c r="B70" s="138"/>
      <c r="C70" s="139"/>
      <c r="D70" s="140"/>
      <c r="E70" s="140"/>
      <c r="F70" s="141"/>
      <c r="G70" s="137"/>
    </row>
    <row r="71" spans="1:9">
      <c r="A71" s="133"/>
      <c r="B71" s="138"/>
      <c r="C71" s="139"/>
      <c r="D71" s="140"/>
      <c r="E71" s="140"/>
      <c r="F71" s="141"/>
      <c r="G71" s="137"/>
    </row>
    <row r="72" spans="1:9">
      <c r="A72" s="133"/>
      <c r="B72" s="134"/>
      <c r="C72" s="135"/>
      <c r="D72" s="135"/>
      <c r="E72" s="135"/>
      <c r="F72" s="136"/>
      <c r="G72" s="137"/>
    </row>
    <row r="73" spans="1:9">
      <c r="A73" s="142" t="s">
        <v>25</v>
      </c>
      <c r="B73" s="143"/>
      <c r="C73" s="144"/>
      <c r="D73" s="144"/>
      <c r="E73" s="144"/>
      <c r="F73" s="144"/>
      <c r="G73" s="145" t="str">
        <f>IF(D73&gt;0,D73*F73,"")</f>
        <v/>
      </c>
    </row>
  </sheetData>
  <mergeCells count="8">
    <mergeCell ref="C66:F66"/>
    <mergeCell ref="C2:F2"/>
    <mergeCell ref="C3:F3"/>
    <mergeCell ref="C5:G5"/>
    <mergeCell ref="A8:A10"/>
    <mergeCell ref="B8:B10"/>
    <mergeCell ref="D8:D10"/>
    <mergeCell ref="E8:E10"/>
  </mergeCells>
  <phoneticPr fontId="9" type="noConversion"/>
  <hyperlinks>
    <hyperlink ref="A13" location="_Toc195004694" display="_Toc195004694" xr:uid="{690696A1-B075-406F-9839-A598EC7A3ACA}"/>
    <hyperlink ref="B13" location="_Toc195004694" display="_Toc195004694" xr:uid="{EBBA9207-5C2F-449D-8F9C-3B28BCD36F17}"/>
    <hyperlink ref="A14" location="_Toc195004695" display="_Toc195004695" xr:uid="{27FB0A49-BE84-4604-AEF2-4A824118DAB4}"/>
    <hyperlink ref="B14" location="_Toc195004695" display="_Toc195004695" xr:uid="{1A2F1777-3E0F-4E86-8CFB-C858A52A2DC0}"/>
    <hyperlink ref="A15" location="_Toc195004696" display="_Toc195004696" xr:uid="{2A3591CE-5C1B-4E1A-957F-1F0E07A46AE2}"/>
    <hyperlink ref="B15" location="_Toc195004696" display="_Toc195004696" xr:uid="{04190D24-3516-47A5-AB69-16F990C3C77C}"/>
    <hyperlink ref="A16" location="_Toc195004697" display="_Toc195004697" xr:uid="{5AC2BE3B-DDEC-4453-B658-E72333E6193C}"/>
    <hyperlink ref="B16" location="_Toc195004697" display="_Toc195004697" xr:uid="{40E58BFE-C45C-4C4A-9E21-6FE3BA5E9D47}"/>
    <hyperlink ref="A19" location="_Toc195004699" display="_Toc195004699" xr:uid="{1DC0A341-E47C-4232-A77A-85B92485F522}"/>
    <hyperlink ref="B19" location="_Toc195004699" display="_Toc195004699" xr:uid="{DFBD6FB0-EB69-459B-82BA-07FB3E18192B}"/>
    <hyperlink ref="A22" location="_Toc195004703" display="_Toc195004703" xr:uid="{0B329F8B-7E03-446C-8CFC-AE5848F39DCA}"/>
    <hyperlink ref="B22" location="_Toc195004703" display="_Toc195004703" xr:uid="{D8DBD646-AAA0-42F0-878A-CB074583FEF9}"/>
    <hyperlink ref="A23" location="_Toc195004704" display="_Toc195004704" xr:uid="{EE5D16D8-DEEC-4EAA-88A5-FFCB04298A87}"/>
    <hyperlink ref="B23" location="_Toc195004704" display="_Toc195004704" xr:uid="{C9B7D651-88AD-4A9F-97DF-CF246EB069A7}"/>
    <hyperlink ref="A24" location="_Toc195004705" display="_Toc195004705" xr:uid="{7F708417-CAD7-4D10-AE63-EBDB50F64E80}"/>
    <hyperlink ref="B24" location="_Toc195004705" display="_Toc195004705" xr:uid="{FEC5D098-055C-47B7-B6AE-44B6283B615A}"/>
    <hyperlink ref="A25" location="_Toc195004706" display="_Toc195004706" xr:uid="{A6FF181D-34AF-4277-9FA1-C0E3894EDEA3}"/>
    <hyperlink ref="B25" location="_Toc195004706" display="_Toc195004706" xr:uid="{4C201C37-F79F-4CD9-B53C-3951DEFFA03D}"/>
    <hyperlink ref="A26" location="_Toc195004707" display="_Toc195004707" xr:uid="{A9412AB7-A38D-44FC-AB77-35616B659D90}"/>
    <hyperlink ref="B26" location="_Toc195004707" display="_Toc195004707" xr:uid="{9147B92F-415B-4BA2-8FE0-B1FD782306EC}"/>
    <hyperlink ref="A27" location="_Toc195004708" display="_Toc195004708" xr:uid="{4E6229D7-D553-471E-8831-2978CFD87380}"/>
    <hyperlink ref="B27" location="_Toc195004708" display="_Toc195004708" xr:uid="{C7F2AC31-38DB-457A-98E5-78C2BCE3A772}"/>
    <hyperlink ref="A28" location="_Toc195004709" display="_Toc195004709" xr:uid="{DBBBC880-E4E4-46FE-A52E-189F14611EB7}"/>
    <hyperlink ref="B28" location="_Toc195004709" display="_Toc195004709" xr:uid="{38166D2F-1A3C-4F17-94B4-18C389C7EFDB}"/>
    <hyperlink ref="A29" location="_Toc195004710" display="_Toc195004710" xr:uid="{0EEDF43B-F560-4E1E-B045-0A56788E040A}"/>
    <hyperlink ref="B29" location="_Toc195004710" display="_Toc195004710" xr:uid="{DC97286D-77EA-4276-A61C-D89E5685C3AA}"/>
    <hyperlink ref="A30" location="_Toc195004711" display="_Toc195004711" xr:uid="{973E7259-A2C2-403C-AADA-8690AB8693DD}"/>
    <hyperlink ref="B30" location="_Toc195004711" display="_Toc195004711" xr:uid="{D84CC20C-6366-4AAD-8C1C-D7FA8C47F9F6}"/>
    <hyperlink ref="A31" location="_Toc195004712" display="_Toc195004712" xr:uid="{376236F6-D89F-4D82-8631-8F5A09429F2E}"/>
    <hyperlink ref="B31" location="_Toc195004712" display="_Toc195004712" xr:uid="{B1954AD7-44EB-4E4F-A335-225681145D94}"/>
    <hyperlink ref="A32" location="_Toc195004713" display="_Toc195004713" xr:uid="{2E82A984-E6CA-48E2-8868-CD5F8D0432D6}"/>
    <hyperlink ref="B32" location="_Toc195004713" display="_Toc195004713" xr:uid="{E44F589D-6618-499D-AE10-C5423D074C01}"/>
    <hyperlink ref="B34" location="_Toc195004714" display="_Toc195004714" xr:uid="{35C3A70B-F330-492A-B48B-F24B1731C9EF}"/>
    <hyperlink ref="B35" location="_Toc195004717" display="_Toc195004717" xr:uid="{BFC65C61-F11D-40E4-A0AF-1CE02AAD34C4}"/>
    <hyperlink ref="B36" location="_Toc195004719" display="_Toc195004719" xr:uid="{1C2F1005-7971-4A2C-B942-CE4661D0A9DB}"/>
    <hyperlink ref="A41" location="_Toc195004721" display="_Toc195004721" xr:uid="{6D4DB9DE-E3B7-4D6B-AD9F-7E01E22C12AA}"/>
    <hyperlink ref="B41" location="_Toc195004721" display="_Toc195004721" xr:uid="{83F0E3F8-68BA-4701-A45A-DAE6DA5C7843}"/>
    <hyperlink ref="B42" location="_Toc195004722" display="_Toc195004722" xr:uid="{075A0A12-A337-40E6-8B5A-C42F4F8E3890}"/>
    <hyperlink ref="B43" location="_Toc195004723" display="_Toc195004723" xr:uid="{15C54D90-3578-4CE1-BD5F-B5B0F6CD7E28}"/>
    <hyperlink ref="A44" location="_Toc195004724" display="_Toc195004724" xr:uid="{7CD3A21C-0577-429F-A0FE-F9B907795957}"/>
    <hyperlink ref="B44" location="_Toc195004724" display="_Toc195004724" xr:uid="{B4B8B842-986A-419F-904D-971B6CA80B86}"/>
    <hyperlink ref="A45" location="_Toc195004725" display="_Toc195004725" xr:uid="{467D2D77-6646-48FE-9964-DB23346867C7}"/>
    <hyperlink ref="B45" location="_Toc195004725" display="_Toc195004725" xr:uid="{F00C67E8-22BB-4B1C-B8E3-D365B97CCAA4}"/>
    <hyperlink ref="B46" location="_Toc195004727" display="_Toc195004727" xr:uid="{CC78F6AA-8ADF-4568-B4A3-E7EB5B32E570}"/>
    <hyperlink ref="B47" location="_Toc195004728" display="_Toc195004728" xr:uid="{511FB5F8-651B-4E04-B6F6-724465C06097}"/>
    <hyperlink ref="A48" location="_Toc195004729" display="_Toc195004729" xr:uid="{B419F894-411D-4565-A57D-EAD5C843DE85}"/>
    <hyperlink ref="B48" location="_Toc195004729" display="_Toc195004729" xr:uid="{17669A62-39B9-4C59-A364-0536D1EA1B65}"/>
    <hyperlink ref="A49" location="_Toc195004730" display="_Toc195004730" xr:uid="{A4492C12-66B9-4CC8-88CE-30AE8E57F377}"/>
    <hyperlink ref="B49" location="_Toc195004730" display="_Toc195004730" xr:uid="{B0175100-AD45-45F6-B872-ADB45A784D3D}"/>
    <hyperlink ref="B50" location="_Toc195004733" display="_Toc195004733" xr:uid="{82495FC3-AD71-4571-83F4-A833DCA66830}"/>
    <hyperlink ref="A42:A43" location="_Toc195004721" display="_Toc195004721" xr:uid="{D47CBC84-F8AC-48D4-9ADE-9E08D109DA77}"/>
    <hyperlink ref="A46:A47" location="_Toc195004725" display="_Toc195004725" xr:uid="{D1024D45-7959-407E-9E56-B49D3DD2FF5B}"/>
    <hyperlink ref="A33" location="_Toc195004714" display="_Toc195004714" xr:uid="{0B8564F9-C719-4A51-B0BD-AFBD852CED41}"/>
    <hyperlink ref="B40" location="_Toc195004720" display="_Toc195004720" xr:uid="{26017FF1-711C-4B3A-8D06-DE4BB7A9B482}"/>
    <hyperlink ref="A40" location="_Toc195004720" display="_Toc195004720" xr:uid="{F0EDADA8-CA41-4334-B59D-B0749560562F}"/>
    <hyperlink ref="A34:A39" location="_Toc195004714" display="_Toc195004714" xr:uid="{FCD63F8A-FFB4-4F6E-8894-D4D8DA1CBA7D}"/>
    <hyperlink ref="A50" location="_Toc195004730" display="_Toc195004730" xr:uid="{DD85EC39-762A-46ED-953A-3B3F12F0C736}"/>
    <hyperlink ref="B17" location="_Toc195004698" display="_Toc195004698" xr:uid="{F5DFE6B4-69F8-4B3C-AC81-2D36DE57A9E3}"/>
    <hyperlink ref="A17" location="_Toc195004698" display="_Toc195004698" xr:uid="{E5407AEB-EBBC-4569-AA24-F375000C9365}"/>
  </hyperlinks>
  <printOptions horizontalCentered="1"/>
  <pageMargins left="0.19685039370078741" right="0.19685039370078741" top="0.19685039370078741" bottom="0.19685039370078741" header="0.19685039370078741" footer="0.19685039370078741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06</vt:lpstr>
      <vt:lpstr>TEST!Impression_des_titres</vt:lpstr>
      <vt:lpstr>info!Zone_d_impression</vt:lpstr>
      <vt:lpstr>'LOT 06'!Zone_d_impression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FABRE Thierry</cp:lastModifiedBy>
  <cp:lastPrinted>2025-12-03T15:23:57Z</cp:lastPrinted>
  <dcterms:created xsi:type="dcterms:W3CDTF">2001-03-28T07:23:11Z</dcterms:created>
  <dcterms:modified xsi:type="dcterms:W3CDTF">2026-02-02T08:38:27Z</dcterms:modified>
</cp:coreProperties>
</file>